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ját\Választások\Választás - 2019\"/>
    </mc:Choice>
  </mc:AlternateContent>
  <bookViews>
    <workbookView xWindow="0" yWindow="0" windowWidth="20490" windowHeight="7755" activeTab="2"/>
  </bookViews>
  <sheets>
    <sheet name="2019_FPM" sheetId="1" r:id="rId1"/>
    <sheet name="2019_PM" sheetId="2" r:id="rId2"/>
    <sheet name="2019_EVK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2" i="3" l="1"/>
  <c r="P132" i="3" s="1"/>
  <c r="M132" i="3"/>
  <c r="N132" i="3" s="1"/>
  <c r="K132" i="3"/>
  <c r="L132" i="3" s="1"/>
  <c r="I132" i="3"/>
  <c r="J132" i="3" s="1"/>
  <c r="G132" i="3"/>
  <c r="F132" i="3"/>
  <c r="E132" i="3"/>
  <c r="D132" i="3"/>
  <c r="H132" i="3" s="1"/>
  <c r="C132" i="3"/>
  <c r="P131" i="3"/>
  <c r="N131" i="3"/>
  <c r="L131" i="3"/>
  <c r="J131" i="3"/>
  <c r="H131" i="3"/>
  <c r="P130" i="3"/>
  <c r="N130" i="3"/>
  <c r="L130" i="3"/>
  <c r="J130" i="3"/>
  <c r="H130" i="3"/>
  <c r="P129" i="3"/>
  <c r="N129" i="3"/>
  <c r="L129" i="3"/>
  <c r="J129" i="3"/>
  <c r="H129" i="3"/>
  <c r="P128" i="3"/>
  <c r="N128" i="3"/>
  <c r="L128" i="3"/>
  <c r="J128" i="3"/>
  <c r="H128" i="3"/>
  <c r="P127" i="3"/>
  <c r="N127" i="3"/>
  <c r="L127" i="3"/>
  <c r="J127" i="3"/>
  <c r="H127" i="3"/>
  <c r="O123" i="3"/>
  <c r="P123" i="3" s="1"/>
  <c r="N123" i="3"/>
  <c r="M123" i="3"/>
  <c r="K123" i="3"/>
  <c r="L123" i="3" s="1"/>
  <c r="J123" i="3"/>
  <c r="I123" i="3"/>
  <c r="G123" i="3"/>
  <c r="F123" i="3"/>
  <c r="E123" i="3"/>
  <c r="D123" i="3"/>
  <c r="H123" i="3" s="1"/>
  <c r="C123" i="3"/>
  <c r="P122" i="3"/>
  <c r="N122" i="3"/>
  <c r="L122" i="3"/>
  <c r="J122" i="3"/>
  <c r="H122" i="3"/>
  <c r="P121" i="3"/>
  <c r="N121" i="3"/>
  <c r="L121" i="3"/>
  <c r="J121" i="3"/>
  <c r="H121" i="3"/>
  <c r="P120" i="3"/>
  <c r="N120" i="3"/>
  <c r="L120" i="3"/>
  <c r="J120" i="3"/>
  <c r="H120" i="3"/>
  <c r="P119" i="3"/>
  <c r="N119" i="3"/>
  <c r="L119" i="3"/>
  <c r="J119" i="3"/>
  <c r="H119" i="3"/>
  <c r="P118" i="3"/>
  <c r="N118" i="3"/>
  <c r="L118" i="3"/>
  <c r="J118" i="3"/>
  <c r="H118" i="3"/>
  <c r="O114" i="3"/>
  <c r="P114" i="3" s="1"/>
  <c r="M114" i="3"/>
  <c r="N114" i="3" s="1"/>
  <c r="K114" i="3"/>
  <c r="L114" i="3" s="1"/>
  <c r="I114" i="3"/>
  <c r="J114" i="3" s="1"/>
  <c r="G114" i="3"/>
  <c r="F114" i="3"/>
  <c r="E114" i="3"/>
  <c r="D114" i="3"/>
  <c r="H114" i="3" s="1"/>
  <c r="C114" i="3"/>
  <c r="P113" i="3"/>
  <c r="N113" i="3"/>
  <c r="L113" i="3"/>
  <c r="J113" i="3"/>
  <c r="H113" i="3"/>
  <c r="P112" i="3"/>
  <c r="N112" i="3"/>
  <c r="L112" i="3"/>
  <c r="J112" i="3"/>
  <c r="H112" i="3"/>
  <c r="P111" i="3"/>
  <c r="N111" i="3"/>
  <c r="L111" i="3"/>
  <c r="J111" i="3"/>
  <c r="H111" i="3"/>
  <c r="P110" i="3"/>
  <c r="N110" i="3"/>
  <c r="L110" i="3"/>
  <c r="J110" i="3"/>
  <c r="H110" i="3"/>
  <c r="P109" i="3"/>
  <c r="N109" i="3"/>
  <c r="L109" i="3"/>
  <c r="J109" i="3"/>
  <c r="H109" i="3"/>
  <c r="P105" i="3"/>
  <c r="O105" i="3"/>
  <c r="M105" i="3"/>
  <c r="N105" i="3" s="1"/>
  <c r="L105" i="3"/>
  <c r="K105" i="3"/>
  <c r="I105" i="3"/>
  <c r="J105" i="3" s="1"/>
  <c r="G105" i="3"/>
  <c r="F105" i="3"/>
  <c r="E105" i="3"/>
  <c r="D105" i="3"/>
  <c r="H105" i="3" s="1"/>
  <c r="C105" i="3"/>
  <c r="P104" i="3"/>
  <c r="N104" i="3"/>
  <c r="L104" i="3"/>
  <c r="J104" i="3"/>
  <c r="H104" i="3"/>
  <c r="P103" i="3"/>
  <c r="N103" i="3"/>
  <c r="L103" i="3"/>
  <c r="J103" i="3"/>
  <c r="H103" i="3"/>
  <c r="P102" i="3"/>
  <c r="N102" i="3"/>
  <c r="L102" i="3"/>
  <c r="J102" i="3"/>
  <c r="H102" i="3"/>
  <c r="P101" i="3"/>
  <c r="N101" i="3"/>
  <c r="L101" i="3"/>
  <c r="J101" i="3"/>
  <c r="H101" i="3"/>
  <c r="P100" i="3"/>
  <c r="N100" i="3"/>
  <c r="L100" i="3"/>
  <c r="J100" i="3"/>
  <c r="H100" i="3"/>
  <c r="O96" i="3"/>
  <c r="P96" i="3" s="1"/>
  <c r="M96" i="3"/>
  <c r="N96" i="3" s="1"/>
  <c r="K96" i="3"/>
  <c r="L96" i="3" s="1"/>
  <c r="I96" i="3"/>
  <c r="J96" i="3" s="1"/>
  <c r="G96" i="3"/>
  <c r="F96" i="3"/>
  <c r="E96" i="3"/>
  <c r="D96" i="3"/>
  <c r="H96" i="3" s="1"/>
  <c r="C96" i="3"/>
  <c r="P95" i="3"/>
  <c r="N95" i="3"/>
  <c r="L95" i="3"/>
  <c r="J95" i="3"/>
  <c r="H95" i="3"/>
  <c r="P94" i="3"/>
  <c r="N94" i="3"/>
  <c r="L94" i="3"/>
  <c r="J94" i="3"/>
  <c r="H94" i="3"/>
  <c r="P93" i="3"/>
  <c r="N93" i="3"/>
  <c r="L93" i="3"/>
  <c r="J93" i="3"/>
  <c r="H93" i="3"/>
  <c r="P92" i="3"/>
  <c r="N92" i="3"/>
  <c r="L92" i="3"/>
  <c r="J92" i="3"/>
  <c r="H92" i="3"/>
  <c r="P91" i="3"/>
  <c r="N91" i="3"/>
  <c r="L91" i="3"/>
  <c r="J91" i="3"/>
  <c r="H91" i="3"/>
  <c r="O87" i="3"/>
  <c r="P87" i="3" s="1"/>
  <c r="N87" i="3"/>
  <c r="M87" i="3"/>
  <c r="K87" i="3"/>
  <c r="L87" i="3" s="1"/>
  <c r="J87" i="3"/>
  <c r="I87" i="3"/>
  <c r="G87" i="3"/>
  <c r="F87" i="3"/>
  <c r="E87" i="3"/>
  <c r="D87" i="3"/>
  <c r="H87" i="3" s="1"/>
  <c r="C87" i="3"/>
  <c r="P86" i="3"/>
  <c r="N86" i="3"/>
  <c r="L86" i="3"/>
  <c r="J86" i="3"/>
  <c r="H86" i="3"/>
  <c r="P85" i="3"/>
  <c r="N85" i="3"/>
  <c r="L85" i="3"/>
  <c r="J85" i="3"/>
  <c r="H85" i="3"/>
  <c r="P84" i="3"/>
  <c r="N84" i="3"/>
  <c r="L84" i="3"/>
  <c r="J84" i="3"/>
  <c r="H84" i="3"/>
  <c r="P83" i="3"/>
  <c r="N83" i="3"/>
  <c r="L83" i="3"/>
  <c r="J83" i="3"/>
  <c r="H83" i="3"/>
  <c r="P82" i="3"/>
  <c r="N82" i="3"/>
  <c r="L82" i="3"/>
  <c r="J82" i="3"/>
  <c r="H82" i="3"/>
  <c r="O78" i="3"/>
  <c r="P78" i="3" s="1"/>
  <c r="M78" i="3"/>
  <c r="N78" i="3" s="1"/>
  <c r="K78" i="3"/>
  <c r="L78" i="3" s="1"/>
  <c r="I78" i="3"/>
  <c r="J78" i="3" s="1"/>
  <c r="G78" i="3"/>
  <c r="F78" i="3"/>
  <c r="E78" i="3"/>
  <c r="E135" i="3" s="1"/>
  <c r="D78" i="3"/>
  <c r="H78" i="3" s="1"/>
  <c r="C78" i="3"/>
  <c r="P77" i="3"/>
  <c r="N77" i="3"/>
  <c r="L77" i="3"/>
  <c r="J77" i="3"/>
  <c r="H77" i="3"/>
  <c r="P76" i="3"/>
  <c r="N76" i="3"/>
  <c r="L76" i="3"/>
  <c r="J76" i="3"/>
  <c r="H76" i="3"/>
  <c r="P75" i="3"/>
  <c r="N75" i="3"/>
  <c r="L75" i="3"/>
  <c r="J75" i="3"/>
  <c r="H75" i="3"/>
  <c r="P74" i="3"/>
  <c r="N74" i="3"/>
  <c r="L74" i="3"/>
  <c r="J74" i="3"/>
  <c r="H74" i="3"/>
  <c r="P73" i="3"/>
  <c r="N73" i="3"/>
  <c r="L73" i="3"/>
  <c r="J73" i="3"/>
  <c r="H73" i="3"/>
  <c r="P69" i="3"/>
  <c r="O69" i="3"/>
  <c r="M69" i="3"/>
  <c r="N69" i="3" s="1"/>
  <c r="L69" i="3"/>
  <c r="K69" i="3"/>
  <c r="I69" i="3"/>
  <c r="J69" i="3" s="1"/>
  <c r="G69" i="3"/>
  <c r="F69" i="3"/>
  <c r="E69" i="3"/>
  <c r="D69" i="3"/>
  <c r="H69" i="3" s="1"/>
  <c r="C69" i="3"/>
  <c r="P68" i="3"/>
  <c r="N68" i="3"/>
  <c r="L68" i="3"/>
  <c r="J68" i="3"/>
  <c r="H68" i="3"/>
  <c r="P67" i="3"/>
  <c r="N67" i="3"/>
  <c r="L67" i="3"/>
  <c r="J67" i="3"/>
  <c r="H67" i="3"/>
  <c r="P66" i="3"/>
  <c r="N66" i="3"/>
  <c r="L66" i="3"/>
  <c r="J66" i="3"/>
  <c r="H66" i="3"/>
  <c r="P65" i="3"/>
  <c r="N65" i="3"/>
  <c r="L65" i="3"/>
  <c r="J65" i="3"/>
  <c r="H65" i="3"/>
  <c r="P64" i="3"/>
  <c r="N64" i="3"/>
  <c r="L64" i="3"/>
  <c r="J64" i="3"/>
  <c r="H64" i="3"/>
  <c r="O60" i="3"/>
  <c r="P60" i="3" s="1"/>
  <c r="M60" i="3"/>
  <c r="N60" i="3" s="1"/>
  <c r="K60" i="3"/>
  <c r="L60" i="3" s="1"/>
  <c r="I60" i="3"/>
  <c r="J60" i="3" s="1"/>
  <c r="G60" i="3"/>
  <c r="F60" i="3"/>
  <c r="E60" i="3"/>
  <c r="D60" i="3"/>
  <c r="H60" i="3" s="1"/>
  <c r="C60" i="3"/>
  <c r="P59" i="3"/>
  <c r="N59" i="3"/>
  <c r="L59" i="3"/>
  <c r="J59" i="3"/>
  <c r="H59" i="3"/>
  <c r="P58" i="3"/>
  <c r="N58" i="3"/>
  <c r="L58" i="3"/>
  <c r="J58" i="3"/>
  <c r="H58" i="3"/>
  <c r="P57" i="3"/>
  <c r="N57" i="3"/>
  <c r="L57" i="3"/>
  <c r="J57" i="3"/>
  <c r="H57" i="3"/>
  <c r="P56" i="3"/>
  <c r="N56" i="3"/>
  <c r="L56" i="3"/>
  <c r="J56" i="3"/>
  <c r="H56" i="3"/>
  <c r="P55" i="3"/>
  <c r="N55" i="3"/>
  <c r="L55" i="3"/>
  <c r="J55" i="3"/>
  <c r="H55" i="3"/>
  <c r="P54" i="3"/>
  <c r="N54" i="3"/>
  <c r="L54" i="3"/>
  <c r="J54" i="3"/>
  <c r="H54" i="3"/>
  <c r="O50" i="3"/>
  <c r="P50" i="3" s="1"/>
  <c r="M50" i="3"/>
  <c r="N50" i="3" s="1"/>
  <c r="K50" i="3"/>
  <c r="L50" i="3" s="1"/>
  <c r="I50" i="3"/>
  <c r="J50" i="3" s="1"/>
  <c r="G50" i="3"/>
  <c r="F50" i="3"/>
  <c r="E50" i="3"/>
  <c r="D50" i="3"/>
  <c r="H50" i="3" s="1"/>
  <c r="C50" i="3"/>
  <c r="P49" i="3"/>
  <c r="N49" i="3"/>
  <c r="L49" i="3"/>
  <c r="J49" i="3"/>
  <c r="H49" i="3"/>
  <c r="P48" i="3"/>
  <c r="N48" i="3"/>
  <c r="L48" i="3"/>
  <c r="J48" i="3"/>
  <c r="H48" i="3"/>
  <c r="P47" i="3"/>
  <c r="N47" i="3"/>
  <c r="L47" i="3"/>
  <c r="J47" i="3"/>
  <c r="H47" i="3"/>
  <c r="P46" i="3"/>
  <c r="N46" i="3"/>
  <c r="L46" i="3"/>
  <c r="J46" i="3"/>
  <c r="H46" i="3"/>
  <c r="P45" i="3"/>
  <c r="N45" i="3"/>
  <c r="L45" i="3"/>
  <c r="J45" i="3"/>
  <c r="H45" i="3"/>
  <c r="P44" i="3"/>
  <c r="N44" i="3"/>
  <c r="L44" i="3"/>
  <c r="J44" i="3"/>
  <c r="H44" i="3"/>
  <c r="O40" i="3"/>
  <c r="P40" i="3" s="1"/>
  <c r="M40" i="3"/>
  <c r="N40" i="3" s="1"/>
  <c r="K40" i="3"/>
  <c r="L40" i="3" s="1"/>
  <c r="I40" i="3"/>
  <c r="J40" i="3" s="1"/>
  <c r="G40" i="3"/>
  <c r="F40" i="3"/>
  <c r="E40" i="3"/>
  <c r="D40" i="3"/>
  <c r="H40" i="3" s="1"/>
  <c r="C40" i="3"/>
  <c r="P39" i="3"/>
  <c r="N39" i="3"/>
  <c r="L39" i="3"/>
  <c r="J39" i="3"/>
  <c r="H39" i="3"/>
  <c r="P38" i="3"/>
  <c r="N38" i="3"/>
  <c r="L38" i="3"/>
  <c r="J38" i="3"/>
  <c r="H38" i="3"/>
  <c r="P37" i="3"/>
  <c r="N37" i="3"/>
  <c r="L37" i="3"/>
  <c r="J37" i="3"/>
  <c r="H37" i="3"/>
  <c r="P36" i="3"/>
  <c r="N36" i="3"/>
  <c r="L36" i="3"/>
  <c r="J36" i="3"/>
  <c r="H36" i="3"/>
  <c r="P35" i="3"/>
  <c r="N35" i="3"/>
  <c r="L35" i="3"/>
  <c r="J35" i="3"/>
  <c r="H35" i="3"/>
  <c r="P34" i="3"/>
  <c r="N34" i="3"/>
  <c r="L34" i="3"/>
  <c r="J34" i="3"/>
  <c r="H34" i="3"/>
  <c r="O30" i="3"/>
  <c r="P30" i="3" s="1"/>
  <c r="M30" i="3"/>
  <c r="N30" i="3" s="1"/>
  <c r="K30" i="3"/>
  <c r="L30" i="3" s="1"/>
  <c r="I30" i="3"/>
  <c r="J30" i="3" s="1"/>
  <c r="G30" i="3"/>
  <c r="F30" i="3"/>
  <c r="E30" i="3"/>
  <c r="D30" i="3"/>
  <c r="H30" i="3" s="1"/>
  <c r="C30" i="3"/>
  <c r="P29" i="3"/>
  <c r="N29" i="3"/>
  <c r="L29" i="3"/>
  <c r="J29" i="3"/>
  <c r="H29" i="3"/>
  <c r="P28" i="3"/>
  <c r="N28" i="3"/>
  <c r="L28" i="3"/>
  <c r="J28" i="3"/>
  <c r="H28" i="3"/>
  <c r="P27" i="3"/>
  <c r="N27" i="3"/>
  <c r="L27" i="3"/>
  <c r="J27" i="3"/>
  <c r="H27" i="3"/>
  <c r="P26" i="3"/>
  <c r="N26" i="3"/>
  <c r="L26" i="3"/>
  <c r="J26" i="3"/>
  <c r="H26" i="3"/>
  <c r="P25" i="3"/>
  <c r="N25" i="3"/>
  <c r="L25" i="3"/>
  <c r="J25" i="3"/>
  <c r="H25" i="3"/>
  <c r="P24" i="3"/>
  <c r="N24" i="3"/>
  <c r="L24" i="3"/>
  <c r="J24" i="3"/>
  <c r="H24" i="3"/>
  <c r="O20" i="3"/>
  <c r="P20" i="3" s="1"/>
  <c r="M20" i="3"/>
  <c r="N20" i="3" s="1"/>
  <c r="K20" i="3"/>
  <c r="L20" i="3" s="1"/>
  <c r="I20" i="3"/>
  <c r="J20" i="3" s="1"/>
  <c r="G20" i="3"/>
  <c r="F20" i="3"/>
  <c r="E20" i="3"/>
  <c r="D20" i="3"/>
  <c r="H20" i="3" s="1"/>
  <c r="C20" i="3"/>
  <c r="P19" i="3"/>
  <c r="N19" i="3"/>
  <c r="L19" i="3"/>
  <c r="J19" i="3"/>
  <c r="H19" i="3"/>
  <c r="P18" i="3"/>
  <c r="N18" i="3"/>
  <c r="L18" i="3"/>
  <c r="J18" i="3"/>
  <c r="H18" i="3"/>
  <c r="P17" i="3"/>
  <c r="N17" i="3"/>
  <c r="L17" i="3"/>
  <c r="J17" i="3"/>
  <c r="H17" i="3"/>
  <c r="P16" i="3"/>
  <c r="N16" i="3"/>
  <c r="L16" i="3"/>
  <c r="J16" i="3"/>
  <c r="H16" i="3"/>
  <c r="P15" i="3"/>
  <c r="N15" i="3"/>
  <c r="L15" i="3"/>
  <c r="J15" i="3"/>
  <c r="H15" i="3"/>
  <c r="O11" i="3"/>
  <c r="O135" i="3" s="1"/>
  <c r="P135" i="3" s="1"/>
  <c r="N11" i="3"/>
  <c r="M11" i="3"/>
  <c r="K11" i="3"/>
  <c r="K135" i="3" s="1"/>
  <c r="L135" i="3" s="1"/>
  <c r="J11" i="3"/>
  <c r="I11" i="3"/>
  <c r="G11" i="3"/>
  <c r="G135" i="3" s="1"/>
  <c r="F11" i="3"/>
  <c r="F135" i="3" s="1"/>
  <c r="E11" i="3"/>
  <c r="D11" i="3"/>
  <c r="D135" i="3" s="1"/>
  <c r="H135" i="3" s="1"/>
  <c r="C11" i="3"/>
  <c r="C135" i="3" s="1"/>
  <c r="P10" i="3"/>
  <c r="N10" i="3"/>
  <c r="L10" i="3"/>
  <c r="J10" i="3"/>
  <c r="H10" i="3"/>
  <c r="P9" i="3"/>
  <c r="N9" i="3"/>
  <c r="L9" i="3"/>
  <c r="J9" i="3"/>
  <c r="H9" i="3"/>
  <c r="P8" i="3"/>
  <c r="N8" i="3"/>
  <c r="L8" i="3"/>
  <c r="J8" i="3"/>
  <c r="H8" i="3"/>
  <c r="P7" i="3"/>
  <c r="N7" i="3"/>
  <c r="L7" i="3"/>
  <c r="J7" i="3"/>
  <c r="H7" i="3"/>
  <c r="P6" i="3"/>
  <c r="N6" i="3"/>
  <c r="L6" i="3"/>
  <c r="J6" i="3"/>
  <c r="H6" i="3"/>
  <c r="P5" i="3"/>
  <c r="N5" i="3"/>
  <c r="L5" i="3"/>
  <c r="J5" i="3"/>
  <c r="H5" i="3"/>
  <c r="M132" i="2"/>
  <c r="N132" i="2" s="1"/>
  <c r="K132" i="2"/>
  <c r="L132" i="2" s="1"/>
  <c r="I132" i="2"/>
  <c r="J132" i="2" s="1"/>
  <c r="G132" i="2"/>
  <c r="F132" i="2"/>
  <c r="E132" i="2"/>
  <c r="D132" i="2"/>
  <c r="H132" i="2" s="1"/>
  <c r="C132" i="2"/>
  <c r="N131" i="2"/>
  <c r="L131" i="2"/>
  <c r="J131" i="2"/>
  <c r="H131" i="2"/>
  <c r="N130" i="2"/>
  <c r="L130" i="2"/>
  <c r="J130" i="2"/>
  <c r="H130" i="2"/>
  <c r="N129" i="2"/>
  <c r="L129" i="2"/>
  <c r="J129" i="2"/>
  <c r="H129" i="2"/>
  <c r="N128" i="2"/>
  <c r="L128" i="2"/>
  <c r="J128" i="2"/>
  <c r="H128" i="2"/>
  <c r="N127" i="2"/>
  <c r="L127" i="2"/>
  <c r="J127" i="2"/>
  <c r="H127" i="2"/>
  <c r="M123" i="2"/>
  <c r="N123" i="2" s="1"/>
  <c r="K123" i="2"/>
  <c r="L123" i="2" s="1"/>
  <c r="I123" i="2"/>
  <c r="J123" i="2" s="1"/>
  <c r="G123" i="2"/>
  <c r="F123" i="2"/>
  <c r="E123" i="2"/>
  <c r="D123" i="2"/>
  <c r="H123" i="2" s="1"/>
  <c r="C123" i="2"/>
  <c r="N122" i="2"/>
  <c r="L122" i="2"/>
  <c r="J122" i="2"/>
  <c r="H122" i="2"/>
  <c r="N121" i="2"/>
  <c r="L121" i="2"/>
  <c r="J121" i="2"/>
  <c r="H121" i="2"/>
  <c r="N120" i="2"/>
  <c r="L120" i="2"/>
  <c r="J120" i="2"/>
  <c r="H120" i="2"/>
  <c r="N119" i="2"/>
  <c r="L119" i="2"/>
  <c r="J119" i="2"/>
  <c r="H119" i="2"/>
  <c r="N118" i="2"/>
  <c r="L118" i="2"/>
  <c r="J118" i="2"/>
  <c r="H118" i="2"/>
  <c r="M114" i="2"/>
  <c r="N114" i="2" s="1"/>
  <c r="K114" i="2"/>
  <c r="L114" i="2" s="1"/>
  <c r="I114" i="2"/>
  <c r="J114" i="2" s="1"/>
  <c r="G114" i="2"/>
  <c r="F114" i="2"/>
  <c r="E114" i="2"/>
  <c r="D114" i="2"/>
  <c r="H114" i="2" s="1"/>
  <c r="C114" i="2"/>
  <c r="N113" i="2"/>
  <c r="L113" i="2"/>
  <c r="J113" i="2"/>
  <c r="H113" i="2"/>
  <c r="N112" i="2"/>
  <c r="L112" i="2"/>
  <c r="J112" i="2"/>
  <c r="H112" i="2"/>
  <c r="N111" i="2"/>
  <c r="L111" i="2"/>
  <c r="J111" i="2"/>
  <c r="H111" i="2"/>
  <c r="N110" i="2"/>
  <c r="L110" i="2"/>
  <c r="J110" i="2"/>
  <c r="H110" i="2"/>
  <c r="N109" i="2"/>
  <c r="L109" i="2"/>
  <c r="J109" i="2"/>
  <c r="H109" i="2"/>
  <c r="M105" i="2"/>
  <c r="N105" i="2" s="1"/>
  <c r="K105" i="2"/>
  <c r="L105" i="2" s="1"/>
  <c r="I105" i="2"/>
  <c r="J105" i="2" s="1"/>
  <c r="G105" i="2"/>
  <c r="F105" i="2"/>
  <c r="E105" i="2"/>
  <c r="D105" i="2"/>
  <c r="H105" i="2" s="1"/>
  <c r="C105" i="2"/>
  <c r="N104" i="2"/>
  <c r="L104" i="2"/>
  <c r="J104" i="2"/>
  <c r="H104" i="2"/>
  <c r="N103" i="2"/>
  <c r="L103" i="2"/>
  <c r="J103" i="2"/>
  <c r="H103" i="2"/>
  <c r="N102" i="2"/>
  <c r="L102" i="2"/>
  <c r="J102" i="2"/>
  <c r="H102" i="2"/>
  <c r="N101" i="2"/>
  <c r="L101" i="2"/>
  <c r="J101" i="2"/>
  <c r="H101" i="2"/>
  <c r="N100" i="2"/>
  <c r="L100" i="2"/>
  <c r="J100" i="2"/>
  <c r="H100" i="2"/>
  <c r="M96" i="2"/>
  <c r="N96" i="2" s="1"/>
  <c r="K96" i="2"/>
  <c r="L96" i="2" s="1"/>
  <c r="I96" i="2"/>
  <c r="J96" i="2" s="1"/>
  <c r="G96" i="2"/>
  <c r="F96" i="2"/>
  <c r="E96" i="2"/>
  <c r="D96" i="2"/>
  <c r="H96" i="2" s="1"/>
  <c r="C96" i="2"/>
  <c r="N95" i="2"/>
  <c r="L95" i="2"/>
  <c r="J95" i="2"/>
  <c r="H95" i="2"/>
  <c r="N94" i="2"/>
  <c r="L94" i="2"/>
  <c r="J94" i="2"/>
  <c r="H94" i="2"/>
  <c r="N93" i="2"/>
  <c r="L93" i="2"/>
  <c r="J93" i="2"/>
  <c r="H93" i="2"/>
  <c r="N92" i="2"/>
  <c r="L92" i="2"/>
  <c r="J92" i="2"/>
  <c r="H92" i="2"/>
  <c r="N91" i="2"/>
  <c r="L91" i="2"/>
  <c r="J91" i="2"/>
  <c r="H91" i="2"/>
  <c r="M87" i="2"/>
  <c r="N87" i="2" s="1"/>
  <c r="K87" i="2"/>
  <c r="L87" i="2" s="1"/>
  <c r="I87" i="2"/>
  <c r="J87" i="2" s="1"/>
  <c r="G87" i="2"/>
  <c r="F87" i="2"/>
  <c r="E87" i="2"/>
  <c r="D87" i="2"/>
  <c r="H87" i="2" s="1"/>
  <c r="C87" i="2"/>
  <c r="N86" i="2"/>
  <c r="L86" i="2"/>
  <c r="J86" i="2"/>
  <c r="H86" i="2"/>
  <c r="N85" i="2"/>
  <c r="L85" i="2"/>
  <c r="J85" i="2"/>
  <c r="H85" i="2"/>
  <c r="N84" i="2"/>
  <c r="L84" i="2"/>
  <c r="J84" i="2"/>
  <c r="H84" i="2"/>
  <c r="N83" i="2"/>
  <c r="L83" i="2"/>
  <c r="J83" i="2"/>
  <c r="H83" i="2"/>
  <c r="N82" i="2"/>
  <c r="L82" i="2"/>
  <c r="J82" i="2"/>
  <c r="H82" i="2"/>
  <c r="M78" i="2"/>
  <c r="N78" i="2" s="1"/>
  <c r="K78" i="2"/>
  <c r="L78" i="2" s="1"/>
  <c r="I78" i="2"/>
  <c r="J78" i="2" s="1"/>
  <c r="G78" i="2"/>
  <c r="F78" i="2"/>
  <c r="E78" i="2"/>
  <c r="D78" i="2"/>
  <c r="H78" i="2" s="1"/>
  <c r="C78" i="2"/>
  <c r="N77" i="2"/>
  <c r="L77" i="2"/>
  <c r="J77" i="2"/>
  <c r="H77" i="2"/>
  <c r="N76" i="2"/>
  <c r="L76" i="2"/>
  <c r="J76" i="2"/>
  <c r="H76" i="2"/>
  <c r="N75" i="2"/>
  <c r="L75" i="2"/>
  <c r="J75" i="2"/>
  <c r="H75" i="2"/>
  <c r="N74" i="2"/>
  <c r="L74" i="2"/>
  <c r="J74" i="2"/>
  <c r="H74" i="2"/>
  <c r="N73" i="2"/>
  <c r="L73" i="2"/>
  <c r="J73" i="2"/>
  <c r="H73" i="2"/>
  <c r="M69" i="2"/>
  <c r="N69" i="2" s="1"/>
  <c r="K69" i="2"/>
  <c r="L69" i="2" s="1"/>
  <c r="I69" i="2"/>
  <c r="J69" i="2" s="1"/>
  <c r="G69" i="2"/>
  <c r="F69" i="2"/>
  <c r="E69" i="2"/>
  <c r="D69" i="2"/>
  <c r="H69" i="2" s="1"/>
  <c r="C69" i="2"/>
  <c r="N68" i="2"/>
  <c r="L68" i="2"/>
  <c r="J68" i="2"/>
  <c r="H68" i="2"/>
  <c r="N67" i="2"/>
  <c r="L67" i="2"/>
  <c r="J67" i="2"/>
  <c r="H67" i="2"/>
  <c r="N66" i="2"/>
  <c r="L66" i="2"/>
  <c r="J66" i="2"/>
  <c r="H66" i="2"/>
  <c r="N65" i="2"/>
  <c r="L65" i="2"/>
  <c r="J65" i="2"/>
  <c r="H65" i="2"/>
  <c r="N64" i="2"/>
  <c r="L64" i="2"/>
  <c r="J64" i="2"/>
  <c r="H64" i="2"/>
  <c r="M60" i="2"/>
  <c r="N60" i="2" s="1"/>
  <c r="K60" i="2"/>
  <c r="L60" i="2" s="1"/>
  <c r="I60" i="2"/>
  <c r="J60" i="2" s="1"/>
  <c r="G60" i="2"/>
  <c r="F60" i="2"/>
  <c r="E60" i="2"/>
  <c r="D60" i="2"/>
  <c r="H60" i="2" s="1"/>
  <c r="C60" i="2"/>
  <c r="N59" i="2"/>
  <c r="L59" i="2"/>
  <c r="J59" i="2"/>
  <c r="H59" i="2"/>
  <c r="N58" i="2"/>
  <c r="L58" i="2"/>
  <c r="J58" i="2"/>
  <c r="H58" i="2"/>
  <c r="N57" i="2"/>
  <c r="L57" i="2"/>
  <c r="J57" i="2"/>
  <c r="H57" i="2"/>
  <c r="N56" i="2"/>
  <c r="L56" i="2"/>
  <c r="J56" i="2"/>
  <c r="H56" i="2"/>
  <c r="N55" i="2"/>
  <c r="L55" i="2"/>
  <c r="J55" i="2"/>
  <c r="H55" i="2"/>
  <c r="N54" i="2"/>
  <c r="L54" i="2"/>
  <c r="J54" i="2"/>
  <c r="H54" i="2"/>
  <c r="M50" i="2"/>
  <c r="N50" i="2" s="1"/>
  <c r="K50" i="2"/>
  <c r="L50" i="2" s="1"/>
  <c r="I50" i="2"/>
  <c r="J50" i="2" s="1"/>
  <c r="G50" i="2"/>
  <c r="F50" i="2"/>
  <c r="E50" i="2"/>
  <c r="D50" i="2"/>
  <c r="H50" i="2" s="1"/>
  <c r="C50" i="2"/>
  <c r="N49" i="2"/>
  <c r="L49" i="2"/>
  <c r="J49" i="2"/>
  <c r="H49" i="2"/>
  <c r="N48" i="2"/>
  <c r="L48" i="2"/>
  <c r="J48" i="2"/>
  <c r="H48" i="2"/>
  <c r="N47" i="2"/>
  <c r="L47" i="2"/>
  <c r="J47" i="2"/>
  <c r="H47" i="2"/>
  <c r="N46" i="2"/>
  <c r="L46" i="2"/>
  <c r="J46" i="2"/>
  <c r="H46" i="2"/>
  <c r="N45" i="2"/>
  <c r="L45" i="2"/>
  <c r="J45" i="2"/>
  <c r="H45" i="2"/>
  <c r="N44" i="2"/>
  <c r="L44" i="2"/>
  <c r="J44" i="2"/>
  <c r="H44" i="2"/>
  <c r="M40" i="2"/>
  <c r="N40" i="2" s="1"/>
  <c r="K40" i="2"/>
  <c r="L40" i="2" s="1"/>
  <c r="I40" i="2"/>
  <c r="J40" i="2" s="1"/>
  <c r="G40" i="2"/>
  <c r="F40" i="2"/>
  <c r="E40" i="2"/>
  <c r="D40" i="2"/>
  <c r="H40" i="2" s="1"/>
  <c r="C40" i="2"/>
  <c r="N39" i="2"/>
  <c r="L39" i="2"/>
  <c r="J39" i="2"/>
  <c r="H39" i="2"/>
  <c r="N38" i="2"/>
  <c r="L38" i="2"/>
  <c r="J38" i="2"/>
  <c r="H38" i="2"/>
  <c r="N37" i="2"/>
  <c r="L37" i="2"/>
  <c r="J37" i="2"/>
  <c r="H37" i="2"/>
  <c r="N36" i="2"/>
  <c r="L36" i="2"/>
  <c r="J36" i="2"/>
  <c r="H36" i="2"/>
  <c r="N35" i="2"/>
  <c r="L35" i="2"/>
  <c r="J35" i="2"/>
  <c r="H35" i="2"/>
  <c r="N34" i="2"/>
  <c r="L34" i="2"/>
  <c r="J34" i="2"/>
  <c r="H34" i="2"/>
  <c r="M30" i="2"/>
  <c r="N30" i="2" s="1"/>
  <c r="K30" i="2"/>
  <c r="L30" i="2" s="1"/>
  <c r="I30" i="2"/>
  <c r="J30" i="2" s="1"/>
  <c r="G30" i="2"/>
  <c r="F30" i="2"/>
  <c r="E30" i="2"/>
  <c r="D30" i="2"/>
  <c r="H30" i="2" s="1"/>
  <c r="C30" i="2"/>
  <c r="N29" i="2"/>
  <c r="L29" i="2"/>
  <c r="J29" i="2"/>
  <c r="H29" i="2"/>
  <c r="N28" i="2"/>
  <c r="L28" i="2"/>
  <c r="J28" i="2"/>
  <c r="H28" i="2"/>
  <c r="N27" i="2"/>
  <c r="L27" i="2"/>
  <c r="J27" i="2"/>
  <c r="H27" i="2"/>
  <c r="N26" i="2"/>
  <c r="L26" i="2"/>
  <c r="J26" i="2"/>
  <c r="H26" i="2"/>
  <c r="N25" i="2"/>
  <c r="L25" i="2"/>
  <c r="J25" i="2"/>
  <c r="H25" i="2"/>
  <c r="N24" i="2"/>
  <c r="L24" i="2"/>
  <c r="J24" i="2"/>
  <c r="H24" i="2"/>
  <c r="M20" i="2"/>
  <c r="N20" i="2" s="1"/>
  <c r="K20" i="2"/>
  <c r="L20" i="2" s="1"/>
  <c r="I20" i="2"/>
  <c r="J20" i="2" s="1"/>
  <c r="G20" i="2"/>
  <c r="F20" i="2"/>
  <c r="E20" i="2"/>
  <c r="D20" i="2"/>
  <c r="H20" i="2" s="1"/>
  <c r="C20" i="2"/>
  <c r="N19" i="2"/>
  <c r="L19" i="2"/>
  <c r="J19" i="2"/>
  <c r="H19" i="2"/>
  <c r="N18" i="2"/>
  <c r="L18" i="2"/>
  <c r="J18" i="2"/>
  <c r="H18" i="2"/>
  <c r="N17" i="2"/>
  <c r="L17" i="2"/>
  <c r="J17" i="2"/>
  <c r="H17" i="2"/>
  <c r="N16" i="2"/>
  <c r="L16" i="2"/>
  <c r="J16" i="2"/>
  <c r="H16" i="2"/>
  <c r="N15" i="2"/>
  <c r="L15" i="2"/>
  <c r="J15" i="2"/>
  <c r="H15" i="2"/>
  <c r="M11" i="2"/>
  <c r="N11" i="2" s="1"/>
  <c r="K11" i="2"/>
  <c r="L11" i="2" s="1"/>
  <c r="I11" i="2"/>
  <c r="J11" i="2" s="1"/>
  <c r="G11" i="2"/>
  <c r="G135" i="2" s="1"/>
  <c r="F11" i="2"/>
  <c r="F135" i="2" s="1"/>
  <c r="E11" i="2"/>
  <c r="E135" i="2" s="1"/>
  <c r="D11" i="2"/>
  <c r="D135" i="2" s="1"/>
  <c r="C11" i="2"/>
  <c r="C135" i="2" s="1"/>
  <c r="N10" i="2"/>
  <c r="L10" i="2"/>
  <c r="J10" i="2"/>
  <c r="H10" i="2"/>
  <c r="N9" i="2"/>
  <c r="L9" i="2"/>
  <c r="J9" i="2"/>
  <c r="H9" i="2"/>
  <c r="N8" i="2"/>
  <c r="L8" i="2"/>
  <c r="J8" i="2"/>
  <c r="H8" i="2"/>
  <c r="N7" i="2"/>
  <c r="L7" i="2"/>
  <c r="J7" i="2"/>
  <c r="H7" i="2"/>
  <c r="N6" i="2"/>
  <c r="L6" i="2"/>
  <c r="J6" i="2"/>
  <c r="H6" i="2"/>
  <c r="N5" i="2"/>
  <c r="L5" i="2"/>
  <c r="J5" i="2"/>
  <c r="H5" i="2"/>
  <c r="O146" i="1"/>
  <c r="P146" i="1" s="1"/>
  <c r="M146" i="1"/>
  <c r="N146" i="1" s="1"/>
  <c r="K146" i="1"/>
  <c r="L146" i="1" s="1"/>
  <c r="I146" i="1"/>
  <c r="J146" i="1" s="1"/>
  <c r="G146" i="1"/>
  <c r="F146" i="1"/>
  <c r="E146" i="1"/>
  <c r="D146" i="1"/>
  <c r="H146" i="1" s="1"/>
  <c r="C146" i="1"/>
  <c r="P145" i="1"/>
  <c r="N145" i="1"/>
  <c r="L145" i="1"/>
  <c r="J145" i="1"/>
  <c r="H145" i="1"/>
  <c r="P144" i="1"/>
  <c r="N144" i="1"/>
  <c r="L144" i="1"/>
  <c r="J144" i="1"/>
  <c r="H144" i="1"/>
  <c r="P143" i="1"/>
  <c r="N143" i="1"/>
  <c r="L143" i="1"/>
  <c r="J143" i="1"/>
  <c r="H143" i="1"/>
  <c r="P142" i="1"/>
  <c r="N142" i="1"/>
  <c r="L142" i="1"/>
  <c r="J142" i="1"/>
  <c r="H142" i="1"/>
  <c r="P141" i="1"/>
  <c r="N141" i="1"/>
  <c r="L141" i="1"/>
  <c r="J141" i="1"/>
  <c r="H141" i="1"/>
  <c r="P140" i="1"/>
  <c r="N140" i="1"/>
  <c r="L140" i="1"/>
  <c r="J140" i="1"/>
  <c r="H140" i="1"/>
  <c r="P139" i="1"/>
  <c r="N139" i="1"/>
  <c r="L139" i="1"/>
  <c r="J139" i="1"/>
  <c r="H139" i="1"/>
  <c r="O132" i="1"/>
  <c r="P132" i="1" s="1"/>
  <c r="N132" i="1"/>
  <c r="M132" i="1"/>
  <c r="K132" i="1"/>
  <c r="L132" i="1" s="1"/>
  <c r="J132" i="1"/>
  <c r="I132" i="1"/>
  <c r="G132" i="1"/>
  <c r="F132" i="1"/>
  <c r="E132" i="1"/>
  <c r="D132" i="1"/>
  <c r="H132" i="1" s="1"/>
  <c r="C132" i="1"/>
  <c r="P131" i="1"/>
  <c r="N131" i="1"/>
  <c r="L131" i="1"/>
  <c r="J131" i="1"/>
  <c r="H131" i="1"/>
  <c r="P130" i="1"/>
  <c r="N130" i="1"/>
  <c r="L130" i="1"/>
  <c r="J130" i="1"/>
  <c r="H130" i="1"/>
  <c r="P129" i="1"/>
  <c r="N129" i="1"/>
  <c r="L129" i="1"/>
  <c r="J129" i="1"/>
  <c r="H129" i="1"/>
  <c r="P128" i="1"/>
  <c r="N128" i="1"/>
  <c r="L128" i="1"/>
  <c r="J128" i="1"/>
  <c r="H128" i="1"/>
  <c r="P127" i="1"/>
  <c r="N127" i="1"/>
  <c r="L127" i="1"/>
  <c r="J127" i="1"/>
  <c r="H127" i="1"/>
  <c r="O123" i="1"/>
  <c r="P123" i="1" s="1"/>
  <c r="M123" i="1"/>
  <c r="N123" i="1" s="1"/>
  <c r="K123" i="1"/>
  <c r="L123" i="1" s="1"/>
  <c r="I123" i="1"/>
  <c r="J123" i="1" s="1"/>
  <c r="G123" i="1"/>
  <c r="F123" i="1"/>
  <c r="E123" i="1"/>
  <c r="D123" i="1"/>
  <c r="H123" i="1" s="1"/>
  <c r="C123" i="1"/>
  <c r="P122" i="1"/>
  <c r="N122" i="1"/>
  <c r="L122" i="1"/>
  <c r="J122" i="1"/>
  <c r="H122" i="1"/>
  <c r="P121" i="1"/>
  <c r="N121" i="1"/>
  <c r="L121" i="1"/>
  <c r="J121" i="1"/>
  <c r="H121" i="1"/>
  <c r="P120" i="1"/>
  <c r="N120" i="1"/>
  <c r="L120" i="1"/>
  <c r="J120" i="1"/>
  <c r="H120" i="1"/>
  <c r="P119" i="1"/>
  <c r="N119" i="1"/>
  <c r="L119" i="1"/>
  <c r="J119" i="1"/>
  <c r="H119" i="1"/>
  <c r="P118" i="1"/>
  <c r="N118" i="1"/>
  <c r="L118" i="1"/>
  <c r="J118" i="1"/>
  <c r="H118" i="1"/>
  <c r="P114" i="1"/>
  <c r="O114" i="1"/>
  <c r="M114" i="1"/>
  <c r="N114" i="1" s="1"/>
  <c r="L114" i="1"/>
  <c r="K114" i="1"/>
  <c r="I114" i="1"/>
  <c r="J114" i="1" s="1"/>
  <c r="G114" i="1"/>
  <c r="F114" i="1"/>
  <c r="E114" i="1"/>
  <c r="D114" i="1"/>
  <c r="H114" i="1" s="1"/>
  <c r="C114" i="1"/>
  <c r="P113" i="1"/>
  <c r="N113" i="1"/>
  <c r="L113" i="1"/>
  <c r="J113" i="1"/>
  <c r="H113" i="1"/>
  <c r="P112" i="1"/>
  <c r="N112" i="1"/>
  <c r="L112" i="1"/>
  <c r="J112" i="1"/>
  <c r="H112" i="1"/>
  <c r="P111" i="1"/>
  <c r="N111" i="1"/>
  <c r="L111" i="1"/>
  <c r="J111" i="1"/>
  <c r="H111" i="1"/>
  <c r="P110" i="1"/>
  <c r="N110" i="1"/>
  <c r="L110" i="1"/>
  <c r="J110" i="1"/>
  <c r="H110" i="1"/>
  <c r="P109" i="1"/>
  <c r="N109" i="1"/>
  <c r="L109" i="1"/>
  <c r="J109" i="1"/>
  <c r="H109" i="1"/>
  <c r="O105" i="1"/>
  <c r="P105" i="1" s="1"/>
  <c r="M105" i="1"/>
  <c r="K105" i="1"/>
  <c r="L105" i="1" s="1"/>
  <c r="I105" i="1"/>
  <c r="G105" i="1"/>
  <c r="N105" i="1" s="1"/>
  <c r="F105" i="1"/>
  <c r="E105" i="1"/>
  <c r="D105" i="1"/>
  <c r="H105" i="1" s="1"/>
  <c r="C105" i="1"/>
  <c r="P104" i="1"/>
  <c r="N104" i="1"/>
  <c r="L104" i="1"/>
  <c r="J104" i="1"/>
  <c r="H104" i="1"/>
  <c r="P103" i="1"/>
  <c r="N103" i="1"/>
  <c r="L103" i="1"/>
  <c r="J103" i="1"/>
  <c r="H103" i="1"/>
  <c r="P102" i="1"/>
  <c r="N102" i="1"/>
  <c r="L102" i="1"/>
  <c r="J102" i="1"/>
  <c r="H102" i="1"/>
  <c r="P101" i="1"/>
  <c r="N101" i="1"/>
  <c r="L101" i="1"/>
  <c r="J101" i="1"/>
  <c r="H101" i="1"/>
  <c r="P100" i="1"/>
  <c r="N100" i="1"/>
  <c r="L100" i="1"/>
  <c r="J100" i="1"/>
  <c r="H100" i="1"/>
  <c r="O96" i="1"/>
  <c r="P96" i="1" s="1"/>
  <c r="N96" i="1"/>
  <c r="M96" i="1"/>
  <c r="K96" i="1"/>
  <c r="L96" i="1" s="1"/>
  <c r="J96" i="1"/>
  <c r="I96" i="1"/>
  <c r="G96" i="1"/>
  <c r="F96" i="1"/>
  <c r="E96" i="1"/>
  <c r="D96" i="1"/>
  <c r="H96" i="1" s="1"/>
  <c r="C96" i="1"/>
  <c r="P95" i="1"/>
  <c r="N95" i="1"/>
  <c r="L95" i="1"/>
  <c r="J95" i="1"/>
  <c r="H95" i="1"/>
  <c r="P94" i="1"/>
  <c r="N94" i="1"/>
  <c r="L94" i="1"/>
  <c r="J94" i="1"/>
  <c r="H94" i="1"/>
  <c r="P93" i="1"/>
  <c r="N93" i="1"/>
  <c r="L93" i="1"/>
  <c r="J93" i="1"/>
  <c r="H93" i="1"/>
  <c r="P92" i="1"/>
  <c r="N92" i="1"/>
  <c r="L92" i="1"/>
  <c r="J92" i="1"/>
  <c r="H92" i="1"/>
  <c r="P91" i="1"/>
  <c r="N91" i="1"/>
  <c r="L91" i="1"/>
  <c r="J91" i="1"/>
  <c r="H91" i="1"/>
  <c r="O87" i="1"/>
  <c r="M87" i="1"/>
  <c r="N87" i="1" s="1"/>
  <c r="L87" i="1"/>
  <c r="K87" i="1"/>
  <c r="I87" i="1"/>
  <c r="J87" i="1" s="1"/>
  <c r="G87" i="1"/>
  <c r="P87" i="1" s="1"/>
  <c r="F87" i="1"/>
  <c r="E87" i="1"/>
  <c r="D87" i="1"/>
  <c r="H87" i="1" s="1"/>
  <c r="C87" i="1"/>
  <c r="P86" i="1"/>
  <c r="N86" i="1"/>
  <c r="L86" i="1"/>
  <c r="J86" i="1"/>
  <c r="H86" i="1"/>
  <c r="P85" i="1"/>
  <c r="N85" i="1"/>
  <c r="L85" i="1"/>
  <c r="J85" i="1"/>
  <c r="H85" i="1"/>
  <c r="P84" i="1"/>
  <c r="N84" i="1"/>
  <c r="L84" i="1"/>
  <c r="J84" i="1"/>
  <c r="H84" i="1"/>
  <c r="P83" i="1"/>
  <c r="N83" i="1"/>
  <c r="L83" i="1"/>
  <c r="J83" i="1"/>
  <c r="H83" i="1"/>
  <c r="P82" i="1"/>
  <c r="N82" i="1"/>
  <c r="L82" i="1"/>
  <c r="J82" i="1"/>
  <c r="H82" i="1"/>
  <c r="P78" i="1"/>
  <c r="O78" i="1"/>
  <c r="M78" i="1"/>
  <c r="N78" i="1" s="1"/>
  <c r="L78" i="1"/>
  <c r="K78" i="1"/>
  <c r="I78" i="1"/>
  <c r="J78" i="1" s="1"/>
  <c r="G78" i="1"/>
  <c r="F78" i="1"/>
  <c r="E78" i="1"/>
  <c r="D78" i="1"/>
  <c r="D135" i="1" s="1"/>
  <c r="C78" i="1"/>
  <c r="P77" i="1"/>
  <c r="N77" i="1"/>
  <c r="L77" i="1"/>
  <c r="J77" i="1"/>
  <c r="H77" i="1"/>
  <c r="P76" i="1"/>
  <c r="N76" i="1"/>
  <c r="L76" i="1"/>
  <c r="J76" i="1"/>
  <c r="H76" i="1"/>
  <c r="P75" i="1"/>
  <c r="N75" i="1"/>
  <c r="L75" i="1"/>
  <c r="J75" i="1"/>
  <c r="H75" i="1"/>
  <c r="P74" i="1"/>
  <c r="N74" i="1"/>
  <c r="L74" i="1"/>
  <c r="J74" i="1"/>
  <c r="H74" i="1"/>
  <c r="P73" i="1"/>
  <c r="N73" i="1"/>
  <c r="L73" i="1"/>
  <c r="J73" i="1"/>
  <c r="H73" i="1"/>
  <c r="O69" i="1"/>
  <c r="P69" i="1" s="1"/>
  <c r="M69" i="1"/>
  <c r="N69" i="1" s="1"/>
  <c r="K69" i="1"/>
  <c r="L69" i="1" s="1"/>
  <c r="I69" i="1"/>
  <c r="J69" i="1" s="1"/>
  <c r="G69" i="1"/>
  <c r="F69" i="1"/>
  <c r="E69" i="1"/>
  <c r="D69" i="1"/>
  <c r="H69" i="1" s="1"/>
  <c r="C69" i="1"/>
  <c r="P68" i="1"/>
  <c r="N68" i="1"/>
  <c r="L68" i="1"/>
  <c r="J68" i="1"/>
  <c r="H68" i="1"/>
  <c r="P67" i="1"/>
  <c r="N67" i="1"/>
  <c r="L67" i="1"/>
  <c r="J67" i="1"/>
  <c r="H67" i="1"/>
  <c r="P66" i="1"/>
  <c r="N66" i="1"/>
  <c r="L66" i="1"/>
  <c r="J66" i="1"/>
  <c r="H66" i="1"/>
  <c r="P65" i="1"/>
  <c r="N65" i="1"/>
  <c r="L65" i="1"/>
  <c r="J65" i="1"/>
  <c r="H65" i="1"/>
  <c r="P64" i="1"/>
  <c r="N64" i="1"/>
  <c r="L64" i="1"/>
  <c r="J64" i="1"/>
  <c r="H64" i="1"/>
  <c r="O60" i="1"/>
  <c r="P60" i="1" s="1"/>
  <c r="N60" i="1"/>
  <c r="M60" i="1"/>
  <c r="K60" i="1"/>
  <c r="L60" i="1" s="1"/>
  <c r="J60" i="1"/>
  <c r="I60" i="1"/>
  <c r="G60" i="1"/>
  <c r="F60" i="1"/>
  <c r="E60" i="1"/>
  <c r="D60" i="1"/>
  <c r="H60" i="1" s="1"/>
  <c r="C60" i="1"/>
  <c r="P59" i="1"/>
  <c r="N59" i="1"/>
  <c r="L59" i="1"/>
  <c r="J59" i="1"/>
  <c r="H59" i="1"/>
  <c r="P58" i="1"/>
  <c r="N58" i="1"/>
  <c r="L58" i="1"/>
  <c r="J58" i="1"/>
  <c r="H58" i="1"/>
  <c r="P57" i="1"/>
  <c r="N57" i="1"/>
  <c r="L57" i="1"/>
  <c r="J57" i="1"/>
  <c r="H57" i="1"/>
  <c r="P56" i="1"/>
  <c r="N56" i="1"/>
  <c r="L56" i="1"/>
  <c r="J56" i="1"/>
  <c r="H56" i="1"/>
  <c r="P55" i="1"/>
  <c r="N55" i="1"/>
  <c r="L55" i="1"/>
  <c r="J55" i="1"/>
  <c r="H55" i="1"/>
  <c r="P54" i="1"/>
  <c r="N54" i="1"/>
  <c r="L54" i="1"/>
  <c r="J54" i="1"/>
  <c r="H54" i="1"/>
  <c r="O50" i="1"/>
  <c r="P50" i="1" s="1"/>
  <c r="N50" i="1"/>
  <c r="M50" i="1"/>
  <c r="K50" i="1"/>
  <c r="L50" i="1" s="1"/>
  <c r="J50" i="1"/>
  <c r="I50" i="1"/>
  <c r="G50" i="1"/>
  <c r="F50" i="1"/>
  <c r="E50" i="1"/>
  <c r="D50" i="1"/>
  <c r="H50" i="1" s="1"/>
  <c r="C50" i="1"/>
  <c r="P49" i="1"/>
  <c r="N49" i="1"/>
  <c r="L49" i="1"/>
  <c r="J49" i="1"/>
  <c r="H49" i="1"/>
  <c r="P48" i="1"/>
  <c r="N48" i="1"/>
  <c r="L48" i="1"/>
  <c r="J48" i="1"/>
  <c r="H48" i="1"/>
  <c r="P47" i="1"/>
  <c r="N47" i="1"/>
  <c r="L47" i="1"/>
  <c r="J47" i="1"/>
  <c r="H47" i="1"/>
  <c r="P46" i="1"/>
  <c r="N46" i="1"/>
  <c r="L46" i="1"/>
  <c r="J46" i="1"/>
  <c r="H46" i="1"/>
  <c r="P45" i="1"/>
  <c r="N45" i="1"/>
  <c r="L45" i="1"/>
  <c r="J45" i="1"/>
  <c r="H45" i="1"/>
  <c r="P44" i="1"/>
  <c r="N44" i="1"/>
  <c r="L44" i="1"/>
  <c r="J44" i="1"/>
  <c r="H44" i="1"/>
  <c r="O40" i="1"/>
  <c r="P40" i="1" s="1"/>
  <c r="N40" i="1"/>
  <c r="M40" i="1"/>
  <c r="K40" i="1"/>
  <c r="L40" i="1" s="1"/>
  <c r="J40" i="1"/>
  <c r="I40" i="1"/>
  <c r="G40" i="1"/>
  <c r="F40" i="1"/>
  <c r="E40" i="1"/>
  <c r="D40" i="1"/>
  <c r="H40" i="1" s="1"/>
  <c r="C40" i="1"/>
  <c r="P39" i="1"/>
  <c r="N39" i="1"/>
  <c r="L39" i="1"/>
  <c r="J39" i="1"/>
  <c r="H39" i="1"/>
  <c r="P38" i="1"/>
  <c r="N38" i="1"/>
  <c r="L38" i="1"/>
  <c r="J38" i="1"/>
  <c r="H38" i="1"/>
  <c r="P37" i="1"/>
  <c r="N37" i="1"/>
  <c r="L37" i="1"/>
  <c r="J37" i="1"/>
  <c r="H37" i="1"/>
  <c r="P36" i="1"/>
  <c r="N36" i="1"/>
  <c r="L36" i="1"/>
  <c r="J36" i="1"/>
  <c r="H36" i="1"/>
  <c r="P35" i="1"/>
  <c r="N35" i="1"/>
  <c r="L35" i="1"/>
  <c r="J35" i="1"/>
  <c r="H35" i="1"/>
  <c r="P34" i="1"/>
  <c r="N34" i="1"/>
  <c r="L34" i="1"/>
  <c r="J34" i="1"/>
  <c r="H34" i="1"/>
  <c r="O30" i="1"/>
  <c r="P30" i="1" s="1"/>
  <c r="N30" i="1"/>
  <c r="M30" i="1"/>
  <c r="K30" i="1"/>
  <c r="L30" i="1" s="1"/>
  <c r="J30" i="1"/>
  <c r="I30" i="1"/>
  <c r="G30" i="1"/>
  <c r="F30" i="1"/>
  <c r="E30" i="1"/>
  <c r="D30" i="1"/>
  <c r="H30" i="1" s="1"/>
  <c r="C30" i="1"/>
  <c r="P29" i="1"/>
  <c r="N29" i="1"/>
  <c r="L29" i="1"/>
  <c r="J29" i="1"/>
  <c r="H29" i="1"/>
  <c r="P28" i="1"/>
  <c r="N28" i="1"/>
  <c r="L28" i="1"/>
  <c r="J28" i="1"/>
  <c r="H28" i="1"/>
  <c r="P27" i="1"/>
  <c r="N27" i="1"/>
  <c r="L27" i="1"/>
  <c r="J27" i="1"/>
  <c r="H27" i="1"/>
  <c r="P26" i="1"/>
  <c r="N26" i="1"/>
  <c r="L26" i="1"/>
  <c r="J26" i="1"/>
  <c r="H26" i="1"/>
  <c r="P25" i="1"/>
  <c r="N25" i="1"/>
  <c r="L25" i="1"/>
  <c r="J25" i="1"/>
  <c r="H25" i="1"/>
  <c r="P24" i="1"/>
  <c r="N24" i="1"/>
  <c r="L24" i="1"/>
  <c r="J24" i="1"/>
  <c r="H24" i="1"/>
  <c r="O20" i="1"/>
  <c r="P20" i="1" s="1"/>
  <c r="N20" i="1"/>
  <c r="M20" i="1"/>
  <c r="K20" i="1"/>
  <c r="L20" i="1" s="1"/>
  <c r="J20" i="1"/>
  <c r="I20" i="1"/>
  <c r="G20" i="1"/>
  <c r="F20" i="1"/>
  <c r="E20" i="1"/>
  <c r="D20" i="1"/>
  <c r="H20" i="1" s="1"/>
  <c r="C20" i="1"/>
  <c r="P19" i="1"/>
  <c r="N19" i="1"/>
  <c r="L19" i="1"/>
  <c r="J19" i="1"/>
  <c r="H19" i="1"/>
  <c r="P18" i="1"/>
  <c r="N18" i="1"/>
  <c r="L18" i="1"/>
  <c r="J18" i="1"/>
  <c r="H18" i="1"/>
  <c r="P17" i="1"/>
  <c r="N17" i="1"/>
  <c r="L17" i="1"/>
  <c r="J17" i="1"/>
  <c r="H17" i="1"/>
  <c r="P16" i="1"/>
  <c r="N16" i="1"/>
  <c r="L16" i="1"/>
  <c r="J16" i="1"/>
  <c r="H16" i="1"/>
  <c r="P15" i="1"/>
  <c r="N15" i="1"/>
  <c r="L15" i="1"/>
  <c r="J15" i="1"/>
  <c r="H15" i="1"/>
  <c r="O11" i="1"/>
  <c r="O135" i="1" s="1"/>
  <c r="M11" i="1"/>
  <c r="M149" i="1" s="1"/>
  <c r="K11" i="1"/>
  <c r="K135" i="1" s="1"/>
  <c r="L135" i="1" s="1"/>
  <c r="I11" i="1"/>
  <c r="I135" i="1" s="1"/>
  <c r="G11" i="1"/>
  <c r="G135" i="1" s="1"/>
  <c r="F11" i="1"/>
  <c r="F135" i="1" s="1"/>
  <c r="E11" i="1"/>
  <c r="E149" i="1" s="1"/>
  <c r="D11" i="1"/>
  <c r="D149" i="1" s="1"/>
  <c r="C11" i="1"/>
  <c r="C135" i="1" s="1"/>
  <c r="P10" i="1"/>
  <c r="N10" i="1"/>
  <c r="L10" i="1"/>
  <c r="J10" i="1"/>
  <c r="H10" i="1"/>
  <c r="P9" i="1"/>
  <c r="N9" i="1"/>
  <c r="L9" i="1"/>
  <c r="J9" i="1"/>
  <c r="H9" i="1"/>
  <c r="P8" i="1"/>
  <c r="N8" i="1"/>
  <c r="L8" i="1"/>
  <c r="J8" i="1"/>
  <c r="H8" i="1"/>
  <c r="P7" i="1"/>
  <c r="N7" i="1"/>
  <c r="L7" i="1"/>
  <c r="J7" i="1"/>
  <c r="H7" i="1"/>
  <c r="P6" i="1"/>
  <c r="N6" i="1"/>
  <c r="L6" i="1"/>
  <c r="J6" i="1"/>
  <c r="H6" i="1"/>
  <c r="P5" i="1"/>
  <c r="N5" i="1"/>
  <c r="L5" i="1"/>
  <c r="J5" i="1"/>
  <c r="H5" i="1"/>
  <c r="I135" i="3" l="1"/>
  <c r="J135" i="3" s="1"/>
  <c r="M135" i="3"/>
  <c r="N135" i="3" s="1"/>
  <c r="H11" i="3"/>
  <c r="L11" i="3"/>
  <c r="P11" i="3"/>
  <c r="H135" i="2"/>
  <c r="K135" i="2"/>
  <c r="L135" i="2" s="1"/>
  <c r="H11" i="2"/>
  <c r="I135" i="2"/>
  <c r="J135" i="2" s="1"/>
  <c r="M135" i="2"/>
  <c r="N135" i="2" s="1"/>
  <c r="P135" i="1"/>
  <c r="H149" i="1"/>
  <c r="J135" i="1"/>
  <c r="H135" i="1"/>
  <c r="H78" i="1"/>
  <c r="I149" i="1"/>
  <c r="J149" i="1" s="1"/>
  <c r="J11" i="1"/>
  <c r="N11" i="1"/>
  <c r="E135" i="1"/>
  <c r="M135" i="1"/>
  <c r="N135" i="1" s="1"/>
  <c r="F149" i="1"/>
  <c r="C149" i="1"/>
  <c r="G149" i="1"/>
  <c r="N149" i="1" s="1"/>
  <c r="K149" i="1"/>
  <c r="L149" i="1" s="1"/>
  <c r="O149" i="1"/>
  <c r="P149" i="1" s="1"/>
  <c r="H11" i="1"/>
  <c r="L11" i="1"/>
  <c r="P11" i="1"/>
  <c r="J105" i="1"/>
</calcChain>
</file>

<file path=xl/sharedStrings.xml><?xml version="1.0" encoding="utf-8"?>
<sst xmlns="http://schemas.openxmlformats.org/spreadsheetml/2006/main" count="143" uniqueCount="87">
  <si>
    <t>Egyéni</t>
  </si>
  <si>
    <t>Szavazókör</t>
  </si>
  <si>
    <t>Névjegyzék</t>
  </si>
  <si>
    <t>Megjelent</t>
  </si>
  <si>
    <t>Urnában</t>
  </si>
  <si>
    <t>Érvénytelen</t>
  </si>
  <si>
    <t>Érvényes</t>
  </si>
  <si>
    <t>Részt vett %</t>
  </si>
  <si>
    <t>Tarlós István</t>
  </si>
  <si>
    <t>FIDESZ-KDNP</t>
  </si>
  <si>
    <t>Karácsony Gergely</t>
  </si>
  <si>
    <t>Momentum-DK-MSZP-Párbeszéd-LMP</t>
  </si>
  <si>
    <t>Puzsér Róbert</t>
  </si>
  <si>
    <t>ÁCE</t>
  </si>
  <si>
    <t>Berki Krisztián</t>
  </si>
  <si>
    <t>Független</t>
  </si>
  <si>
    <t>1. választókörzet</t>
  </si>
  <si>
    <t>2. választókörzet</t>
  </si>
  <si>
    <t>3. választókörzet</t>
  </si>
  <si>
    <t>4. választókörzet</t>
  </si>
  <si>
    <t>5. választókörzet</t>
  </si>
  <si>
    <t>6. választókörzet</t>
  </si>
  <si>
    <t>7.választókörzet</t>
  </si>
  <si>
    <t>8. választókörzet</t>
  </si>
  <si>
    <t>9. választókörzet</t>
  </si>
  <si>
    <t>10. választókörzet</t>
  </si>
  <si>
    <t>11. választókörzet</t>
  </si>
  <si>
    <t>12. választókörzet</t>
  </si>
  <si>
    <t>13. választókörzet</t>
  </si>
  <si>
    <t>14. választókörzet</t>
  </si>
  <si>
    <t>RÁKOSMENTE:</t>
  </si>
  <si>
    <t>Kőbányai szavazókörök</t>
  </si>
  <si>
    <t>Kőbánya</t>
  </si>
  <si>
    <t>K70</t>
  </si>
  <si>
    <t>K71</t>
  </si>
  <si>
    <t>K72</t>
  </si>
  <si>
    <t>K73</t>
  </si>
  <si>
    <t>K74</t>
  </si>
  <si>
    <t>K75</t>
  </si>
  <si>
    <t>K76</t>
  </si>
  <si>
    <t>BP. 14. OEVK:</t>
  </si>
  <si>
    <t>Horváth Tamás</t>
  </si>
  <si>
    <t>Gy. Németh Erzsébet</t>
  </si>
  <si>
    <t>Dr. Fachet Gergő</t>
  </si>
  <si>
    <t>IRE</t>
  </si>
  <si>
    <t>DK-Jobbik-LMP-MSZP-Momentum-Párbeszéd</t>
  </si>
  <si>
    <t>Koszorúsné Tóth Katalin</t>
  </si>
  <si>
    <t>Rádai András László</t>
  </si>
  <si>
    <t>Kántorné Tóth Csilla</t>
  </si>
  <si>
    <t>Sarkai-Nagy Adrien</t>
  </si>
  <si>
    <t>Andó Miklós</t>
  </si>
  <si>
    <t>Bakos Péter</t>
  </si>
  <si>
    <t>Petrőczy Dániel</t>
  </si>
  <si>
    <t>Dr. Morauszky András</t>
  </si>
  <si>
    <t>Dr. Peresa Magdolna</t>
  </si>
  <si>
    <t>Dr. Fenke Ferenc</t>
  </si>
  <si>
    <t>Kis Miklós</t>
  </si>
  <si>
    <t>Kovács István</t>
  </si>
  <si>
    <t>Szabó Tiborné</t>
  </si>
  <si>
    <t>Pál Ferenc József</t>
  </si>
  <si>
    <t>Dr. Bényi Zsolt</t>
  </si>
  <si>
    <t>Fodor Bálint Krisztián</t>
  </si>
  <si>
    <t>Dr. Lendvay László</t>
  </si>
  <si>
    <t>Nagy Anikó</t>
  </si>
  <si>
    <t>Gömöri József György</t>
  </si>
  <si>
    <t>Károlyné Torkos Matild</t>
  </si>
  <si>
    <t>Rétfalvi Norbert</t>
  </si>
  <si>
    <t>Timmel Ede</t>
  </si>
  <si>
    <t>Pap László</t>
  </si>
  <si>
    <t>Janikné Megyery Rita</t>
  </si>
  <si>
    <t>Hatvani Zoltán</t>
  </si>
  <si>
    <t>Kovács Zsuzsanna Rózsa</t>
  </si>
  <si>
    <t>Nagy Zoltán</t>
  </si>
  <si>
    <t>Virág Mihály</t>
  </si>
  <si>
    <t>Lukoczki Károlyné</t>
  </si>
  <si>
    <t>Dr. Füzesi Péter</t>
  </si>
  <si>
    <t>Hoffmann Györgyi</t>
  </si>
  <si>
    <t>Gyémánt Szilvia</t>
  </si>
  <si>
    <t>Halász Dezső</t>
  </si>
  <si>
    <t>Környei Balázs András</t>
  </si>
  <si>
    <t>Miskolczi Judit</t>
  </si>
  <si>
    <t>Dr. Piláth Károly</t>
  </si>
  <si>
    <t>Gergely Bálint Viktor</t>
  </si>
  <si>
    <t>Hamar László</t>
  </si>
  <si>
    <t>Rózsahegyi Péter</t>
  </si>
  <si>
    <t>Bachner Márta</t>
  </si>
  <si>
    <t>Kolnai Kovács Gergely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</si>
</sst>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1" xfId="2" applyFont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/>
    </xf>
    <xf numFmtId="0" fontId="2" fillId="4" borderId="3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2" fillId="5" borderId="3" xfId="2" applyFont="1" applyFill="1" applyBorder="1" applyAlignment="1">
      <alignment horizontal="center"/>
    </xf>
    <xf numFmtId="0" fontId="2" fillId="6" borderId="2" xfId="2" applyFont="1" applyFill="1" applyBorder="1" applyAlignment="1">
      <alignment horizontal="center"/>
    </xf>
    <xf numFmtId="0" fontId="2" fillId="6" borderId="3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10" fontId="2" fillId="4" borderId="1" xfId="1" applyNumberFormat="1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10" fontId="2" fillId="6" borderId="1" xfId="1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2" fillId="2" borderId="1" xfId="2" applyFont="1" applyFill="1" applyBorder="1"/>
    <xf numFmtId="0" fontId="1" fillId="2" borderId="1" xfId="2" applyFont="1" applyFill="1" applyBorder="1"/>
    <xf numFmtId="10" fontId="1" fillId="2" borderId="1" xfId="1" applyNumberFormat="1" applyFont="1" applyFill="1" applyBorder="1"/>
    <xf numFmtId="0" fontId="1" fillId="3" borderId="1" xfId="2" applyFont="1" applyFill="1" applyBorder="1"/>
    <xf numFmtId="10" fontId="1" fillId="3" borderId="1" xfId="1" applyNumberFormat="1" applyFont="1" applyFill="1" applyBorder="1"/>
    <xf numFmtId="0" fontId="1" fillId="4" borderId="1" xfId="2" applyFont="1" applyFill="1" applyBorder="1"/>
    <xf numFmtId="10" fontId="1" fillId="4" borderId="1" xfId="1" applyNumberFormat="1" applyFont="1" applyFill="1" applyBorder="1"/>
    <xf numFmtId="0" fontId="1" fillId="5" borderId="1" xfId="2" applyFont="1" applyFill="1" applyBorder="1"/>
    <xf numFmtId="10" fontId="1" fillId="5" borderId="1" xfId="1" applyNumberFormat="1" applyFont="1" applyFill="1" applyBorder="1"/>
    <xf numFmtId="0" fontId="1" fillId="6" borderId="1" xfId="2" applyFont="1" applyFill="1" applyBorder="1"/>
    <xf numFmtId="10" fontId="1" fillId="6" borderId="1" xfId="1" applyNumberFormat="1" applyFont="1" applyFill="1" applyBorder="1"/>
    <xf numFmtId="0" fontId="1" fillId="0" borderId="1" xfId="2" applyFont="1" applyFill="1" applyBorder="1"/>
    <xf numFmtId="0" fontId="2" fillId="0" borderId="1" xfId="2" applyFont="1" applyBorder="1"/>
    <xf numFmtId="0" fontId="2" fillId="7" borderId="4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right"/>
    </xf>
    <xf numFmtId="0" fontId="1" fillId="3" borderId="1" xfId="2" applyFont="1" applyFill="1" applyBorder="1" applyProtection="1">
      <protection locked="0"/>
    </xf>
    <xf numFmtId="10" fontId="1" fillId="3" borderId="1" xfId="1" applyNumberFormat="1" applyFont="1" applyFill="1" applyBorder="1" applyProtection="1">
      <protection locked="0"/>
    </xf>
    <xf numFmtId="0" fontId="1" fillId="4" borderId="1" xfId="2" applyFont="1" applyFill="1" applyBorder="1" applyProtection="1">
      <protection locked="0"/>
    </xf>
    <xf numFmtId="10" fontId="1" fillId="4" borderId="1" xfId="1" applyNumberFormat="1" applyFont="1" applyFill="1" applyBorder="1" applyProtection="1">
      <protection locked="0"/>
    </xf>
    <xf numFmtId="0" fontId="1" fillId="5" borderId="1" xfId="2" applyFont="1" applyFill="1" applyBorder="1" applyProtection="1">
      <protection locked="0"/>
    </xf>
    <xf numFmtId="10" fontId="1" fillId="5" borderId="1" xfId="1" applyNumberFormat="1" applyFont="1" applyFill="1" applyBorder="1" applyProtection="1">
      <protection locked="0"/>
    </xf>
    <xf numFmtId="0" fontId="1" fillId="6" borderId="1" xfId="2" applyFont="1" applyFill="1" applyBorder="1" applyProtection="1">
      <protection locked="0"/>
    </xf>
    <xf numFmtId="10" fontId="1" fillId="6" borderId="1" xfId="1" applyNumberFormat="1" applyFont="1" applyFill="1" applyBorder="1" applyProtection="1">
      <protection locked="0"/>
    </xf>
    <xf numFmtId="0" fontId="1" fillId="0" borderId="1" xfId="2" applyFont="1" applyBorder="1"/>
    <xf numFmtId="0" fontId="2" fillId="7" borderId="5" xfId="2" applyFont="1" applyFill="1" applyBorder="1" applyAlignment="1">
      <alignment horizontal="center" vertical="center"/>
    </xf>
    <xf numFmtId="0" fontId="2" fillId="7" borderId="6" xfId="2" applyFont="1" applyFill="1" applyBorder="1" applyAlignment="1">
      <alignment horizontal="center" vertical="center"/>
    </xf>
    <xf numFmtId="10" fontId="2" fillId="2" borderId="1" xfId="1" applyNumberFormat="1" applyFont="1" applyFill="1" applyBorder="1"/>
    <xf numFmtId="0" fontId="2" fillId="3" borderId="1" xfId="2" applyFont="1" applyFill="1" applyBorder="1" applyProtection="1">
      <protection locked="0"/>
    </xf>
    <xf numFmtId="10" fontId="2" fillId="3" borderId="1" xfId="1" applyNumberFormat="1" applyFont="1" applyFill="1" applyBorder="1" applyProtection="1">
      <protection locked="0"/>
    </xf>
    <xf numFmtId="0" fontId="2" fillId="4" borderId="1" xfId="2" applyFont="1" applyFill="1" applyBorder="1" applyProtection="1">
      <protection locked="0"/>
    </xf>
    <xf numFmtId="10" fontId="2" fillId="4" borderId="1" xfId="1" applyNumberFormat="1" applyFont="1" applyFill="1" applyBorder="1" applyProtection="1">
      <protection locked="0"/>
    </xf>
    <xf numFmtId="0" fontId="2" fillId="5" borderId="1" xfId="2" applyFont="1" applyFill="1" applyBorder="1" applyProtection="1">
      <protection locked="0"/>
    </xf>
    <xf numFmtId="10" fontId="2" fillId="5" borderId="1" xfId="1" applyNumberFormat="1" applyFont="1" applyFill="1" applyBorder="1" applyProtection="1">
      <protection locked="0"/>
    </xf>
    <xf numFmtId="0" fontId="2" fillId="6" borderId="1" xfId="2" applyFont="1" applyFill="1" applyBorder="1" applyProtection="1">
      <protection locked="0"/>
    </xf>
    <xf numFmtId="10" fontId="2" fillId="6" borderId="1" xfId="1" applyNumberFormat="1" applyFont="1" applyFill="1" applyBorder="1" applyProtection="1">
      <protection locked="0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/>
    <xf numFmtId="0" fontId="2" fillId="7" borderId="1" xfId="2" applyFont="1" applyFill="1" applyBorder="1" applyAlignment="1">
      <alignment horizontal="center" vertical="center"/>
    </xf>
    <xf numFmtId="0" fontId="2" fillId="3" borderId="1" xfId="2" applyFont="1" applyFill="1" applyBorder="1"/>
    <xf numFmtId="0" fontId="2" fillId="4" borderId="1" xfId="2" applyFont="1" applyFill="1" applyBorder="1"/>
    <xf numFmtId="0" fontId="2" fillId="5" borderId="1" xfId="2" applyFont="1" applyFill="1" applyBorder="1"/>
    <xf numFmtId="0" fontId="2" fillId="6" borderId="1" xfId="2" applyFont="1" applyFill="1" applyBorder="1"/>
    <xf numFmtId="0" fontId="4" fillId="0" borderId="1" xfId="2" applyFont="1" applyFill="1" applyBorder="1" applyAlignment="1">
      <alignment horizontal="left"/>
    </xf>
    <xf numFmtId="0" fontId="4" fillId="2" borderId="1" xfId="2" applyFont="1" applyFill="1" applyBorder="1"/>
    <xf numFmtId="10" fontId="4" fillId="2" borderId="1" xfId="1" applyNumberFormat="1" applyFont="1" applyFill="1" applyBorder="1"/>
    <xf numFmtId="0" fontId="4" fillId="3" borderId="1" xfId="2" applyFont="1" applyFill="1" applyBorder="1"/>
    <xf numFmtId="10" fontId="4" fillId="3" borderId="1" xfId="1" applyNumberFormat="1" applyFont="1" applyFill="1" applyBorder="1" applyProtection="1">
      <protection locked="0"/>
    </xf>
    <xf numFmtId="0" fontId="4" fillId="4" borderId="1" xfId="2" applyFont="1" applyFill="1" applyBorder="1"/>
    <xf numFmtId="10" fontId="4" fillId="4" borderId="1" xfId="1" applyNumberFormat="1" applyFont="1" applyFill="1" applyBorder="1" applyProtection="1">
      <protection locked="0"/>
    </xf>
    <xf numFmtId="0" fontId="4" fillId="5" borderId="1" xfId="2" applyFont="1" applyFill="1" applyBorder="1"/>
    <xf numFmtId="10" fontId="4" fillId="5" borderId="1" xfId="1" applyNumberFormat="1" applyFont="1" applyFill="1" applyBorder="1" applyProtection="1">
      <protection locked="0"/>
    </xf>
    <xf numFmtId="0" fontId="4" fillId="6" borderId="1" xfId="2" applyFont="1" applyFill="1" applyBorder="1"/>
    <xf numFmtId="10" fontId="4" fillId="6" borderId="1" xfId="1" applyNumberFormat="1" applyFont="1" applyFill="1" applyBorder="1" applyProtection="1">
      <protection locked="0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/>
    <xf numFmtId="10" fontId="1" fillId="0" borderId="1" xfId="1" applyNumberFormat="1" applyFont="1" applyBorder="1"/>
    <xf numFmtId="0" fontId="2" fillId="8" borderId="2" xfId="2" applyFont="1" applyFill="1" applyBorder="1" applyAlignment="1">
      <alignment horizontal="center"/>
    </xf>
    <xf numFmtId="0" fontId="2" fillId="8" borderId="3" xfId="2" applyFont="1" applyFill="1" applyBorder="1" applyAlignment="1">
      <alignment horizontal="center"/>
    </xf>
    <xf numFmtId="0" fontId="2" fillId="8" borderId="1" xfId="2" applyFont="1" applyFill="1" applyBorder="1" applyAlignment="1">
      <alignment horizontal="center" vertical="center" wrapText="1"/>
    </xf>
    <xf numFmtId="10" fontId="2" fillId="8" borderId="1" xfId="1" applyNumberFormat="1" applyFont="1" applyFill="1" applyBorder="1" applyAlignment="1">
      <alignment horizontal="center" vertical="center" wrapText="1"/>
    </xf>
    <xf numFmtId="0" fontId="1" fillId="8" borderId="1" xfId="2" applyFont="1" applyFill="1" applyBorder="1"/>
    <xf numFmtId="10" fontId="1" fillId="8" borderId="1" xfId="1" applyNumberFormat="1" applyFont="1" applyFill="1" applyBorder="1"/>
    <xf numFmtId="0" fontId="1" fillId="8" borderId="1" xfId="2" applyFont="1" applyFill="1" applyBorder="1" applyProtection="1">
      <protection locked="0"/>
    </xf>
    <xf numFmtId="10" fontId="1" fillId="8" borderId="1" xfId="1" applyNumberFormat="1" applyFont="1" applyFill="1" applyBorder="1" applyProtection="1">
      <protection locked="0"/>
    </xf>
    <xf numFmtId="0" fontId="2" fillId="8" borderId="1" xfId="2" applyFont="1" applyFill="1" applyBorder="1" applyProtection="1">
      <protection locked="0"/>
    </xf>
    <xf numFmtId="10" fontId="2" fillId="8" borderId="1" xfId="1" applyNumberFormat="1" applyFont="1" applyFill="1" applyBorder="1" applyProtection="1">
      <protection locked="0"/>
    </xf>
    <xf numFmtId="0" fontId="2" fillId="8" borderId="1" xfId="2" applyFont="1" applyFill="1" applyBorder="1"/>
    <xf numFmtId="0" fontId="4" fillId="8" borderId="1" xfId="2" applyFont="1" applyFill="1" applyBorder="1"/>
    <xf numFmtId="10" fontId="4" fillId="8" borderId="1" xfId="1" applyNumberFormat="1" applyFont="1" applyFill="1" applyBorder="1" applyProtection="1">
      <protection locked="0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10" fontId="2" fillId="4" borderId="2" xfId="1" applyNumberFormat="1" applyFont="1" applyFill="1" applyBorder="1" applyAlignment="1">
      <alignment horizontal="center" vertical="center" wrapText="1"/>
    </xf>
    <xf numFmtId="10" fontId="2" fillId="4" borderId="3" xfId="1" applyNumberFormat="1" applyFont="1" applyFill="1" applyBorder="1" applyAlignment="1">
      <alignment horizontal="center" vertical="center" wrapText="1"/>
    </xf>
    <xf numFmtId="10" fontId="2" fillId="8" borderId="2" xfId="1" applyNumberFormat="1" applyFont="1" applyFill="1" applyBorder="1" applyAlignment="1">
      <alignment horizontal="center" vertical="center" wrapText="1"/>
    </xf>
    <xf numFmtId="10" fontId="2" fillId="8" borderId="3" xfId="1" applyNumberFormat="1" applyFont="1" applyFill="1" applyBorder="1" applyAlignment="1">
      <alignment horizontal="center" vertical="center" wrapText="1"/>
    </xf>
    <xf numFmtId="0" fontId="2" fillId="6" borderId="2" xfId="2" applyFont="1" applyFill="1" applyBorder="1" applyAlignment="1">
      <alignment horizontal="center" vertical="center" wrapText="1"/>
    </xf>
    <xf numFmtId="0" fontId="2" fillId="6" borderId="3" xfId="2" applyFont="1" applyFill="1" applyBorder="1" applyAlignment="1">
      <alignment horizontal="center" vertical="center" wrapText="1"/>
    </xf>
    <xf numFmtId="10" fontId="2" fillId="3" borderId="1" xfId="1" applyNumberFormat="1" applyFont="1" applyFill="1" applyBorder="1"/>
    <xf numFmtId="10" fontId="2" fillId="4" borderId="1" xfId="1" applyNumberFormat="1" applyFont="1" applyFill="1" applyBorder="1"/>
    <xf numFmtId="10" fontId="2" fillId="8" borderId="1" xfId="1" applyNumberFormat="1" applyFont="1" applyFill="1" applyBorder="1"/>
    <xf numFmtId="0" fontId="2" fillId="9" borderId="1" xfId="2" applyFont="1" applyFill="1" applyBorder="1"/>
    <xf numFmtId="10" fontId="2" fillId="9" borderId="1" xfId="1" applyNumberFormat="1" applyFont="1" applyFill="1" applyBorder="1"/>
    <xf numFmtId="0" fontId="1" fillId="9" borderId="1" xfId="2" applyFont="1" applyFill="1" applyBorder="1" applyProtection="1">
      <protection locked="0"/>
    </xf>
    <xf numFmtId="10" fontId="1" fillId="9" borderId="1" xfId="1" applyNumberFormat="1" applyFont="1" applyFill="1" applyBorder="1" applyProtection="1">
      <protection locked="0"/>
    </xf>
    <xf numFmtId="0" fontId="2" fillId="9" borderId="1" xfId="2" applyFont="1" applyFill="1" applyBorder="1" applyProtection="1">
      <protection locked="0"/>
    </xf>
    <xf numFmtId="10" fontId="2" fillId="9" borderId="1" xfId="1" applyNumberFormat="1" applyFont="1" applyFill="1" applyBorder="1" applyProtection="1">
      <protection locked="0"/>
    </xf>
  </cellXfs>
  <cellStyles count="3">
    <cellStyle name="Normál" xfId="0" builtinId="0"/>
    <cellStyle name="Normál_2006 Önk." xfId="2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workbookViewId="0">
      <pane xSplit="2" ySplit="2" topLeftCell="C129" activePane="bottomRight" state="frozen"/>
      <selection pane="topRight" activeCell="C1" sqref="C1"/>
      <selection pane="bottomLeft" activeCell="A3" sqref="A3"/>
      <selection pane="bottomRight" activeCell="E139" sqref="E139"/>
    </sheetView>
  </sheetViews>
  <sheetFormatPr defaultColWidth="11.7109375" defaultRowHeight="12.75" x14ac:dyDescent="0.2"/>
  <cols>
    <col min="1" max="7" width="11.7109375" style="48" customWidth="1"/>
    <col min="8" max="8" width="11.7109375" style="80" customWidth="1"/>
    <col min="9" max="9" width="11.7109375" style="48" customWidth="1"/>
    <col min="10" max="10" width="11.7109375" style="80" customWidth="1"/>
    <col min="11" max="11" width="11.7109375" style="48" customWidth="1"/>
    <col min="12" max="12" width="11.7109375" style="80" customWidth="1"/>
    <col min="13" max="13" width="11.7109375" style="48" customWidth="1"/>
    <col min="14" max="14" width="11.7109375" style="80" customWidth="1"/>
    <col min="15" max="15" width="11.7109375" style="48" customWidth="1"/>
    <col min="16" max="16" width="11.7109375" style="80" customWidth="1"/>
    <col min="17" max="17" width="11.7109375" style="37" customWidth="1"/>
    <col min="18" max="16384" width="11.7109375" style="48"/>
  </cols>
  <sheetData>
    <row r="1" spans="1:17" s="1" customFormat="1" x14ac:dyDescent="0.2">
      <c r="B1" s="2"/>
      <c r="C1" s="2"/>
      <c r="D1" s="2"/>
      <c r="E1" s="2"/>
      <c r="F1" s="2"/>
      <c r="G1" s="2"/>
      <c r="H1" s="3"/>
      <c r="I1" s="4"/>
      <c r="J1" s="5"/>
      <c r="K1" s="6"/>
      <c r="L1" s="7"/>
      <c r="M1" s="8"/>
      <c r="N1" s="9"/>
      <c r="O1" s="10"/>
      <c r="P1" s="11"/>
    </row>
    <row r="2" spans="1:17" s="23" customFormat="1" ht="51" x14ac:dyDescent="0.25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  <c r="I2" s="15" t="s">
        <v>8</v>
      </c>
      <c r="J2" s="15" t="s">
        <v>9</v>
      </c>
      <c r="K2" s="16" t="s">
        <v>10</v>
      </c>
      <c r="L2" s="17" t="s">
        <v>11</v>
      </c>
      <c r="M2" s="18" t="s">
        <v>12</v>
      </c>
      <c r="N2" s="19" t="s">
        <v>13</v>
      </c>
      <c r="O2" s="20" t="s">
        <v>14</v>
      </c>
      <c r="P2" s="21" t="s">
        <v>15</v>
      </c>
      <c r="Q2" s="22" t="s">
        <v>0</v>
      </c>
    </row>
    <row r="3" spans="1:17" s="36" customFormat="1" x14ac:dyDescent="0.2">
      <c r="A3" s="24"/>
      <c r="B3" s="25"/>
      <c r="C3" s="26"/>
      <c r="D3" s="26"/>
      <c r="E3" s="26"/>
      <c r="F3" s="26"/>
      <c r="G3" s="26"/>
      <c r="H3" s="27"/>
      <c r="I3" s="28"/>
      <c r="J3" s="29"/>
      <c r="K3" s="30"/>
      <c r="L3" s="31"/>
      <c r="M3" s="32"/>
      <c r="N3" s="33"/>
      <c r="O3" s="34"/>
      <c r="P3" s="35"/>
      <c r="Q3" s="1"/>
    </row>
    <row r="4" spans="1:17" s="36" customFormat="1" x14ac:dyDescent="0.2">
      <c r="A4" s="37" t="s">
        <v>16</v>
      </c>
      <c r="B4" s="25"/>
      <c r="C4" s="26"/>
      <c r="D4" s="26"/>
      <c r="E4" s="26"/>
      <c r="F4" s="26"/>
      <c r="G4" s="26"/>
      <c r="H4" s="27"/>
      <c r="I4" s="28"/>
      <c r="J4" s="29"/>
      <c r="K4" s="30"/>
      <c r="L4" s="31"/>
      <c r="M4" s="32"/>
      <c r="N4" s="33"/>
      <c r="O4" s="34"/>
      <c r="P4" s="35"/>
      <c r="Q4" s="1"/>
    </row>
    <row r="5" spans="1:17" x14ac:dyDescent="0.2">
      <c r="A5" s="38">
        <v>1</v>
      </c>
      <c r="B5" s="39">
        <v>1</v>
      </c>
      <c r="C5" s="26">
        <v>877</v>
      </c>
      <c r="D5" s="26">
        <v>533</v>
      </c>
      <c r="E5" s="26">
        <v>532</v>
      </c>
      <c r="F5" s="26">
        <v>3</v>
      </c>
      <c r="G5" s="26">
        <v>529</v>
      </c>
      <c r="H5" s="27">
        <f t="shared" ref="H5:H11" si="0">$D5/$C5</f>
        <v>0.60775370581527932</v>
      </c>
      <c r="I5" s="40">
        <v>233</v>
      </c>
      <c r="J5" s="41">
        <f t="shared" ref="J5:J11" si="1">$I5/$G5</f>
        <v>0.44045368620037806</v>
      </c>
      <c r="K5" s="42">
        <v>269</v>
      </c>
      <c r="L5" s="43">
        <f t="shared" ref="L5:L11" si="2">$K5/$G5</f>
        <v>0.50850661625708882</v>
      </c>
      <c r="M5" s="44">
        <v>21</v>
      </c>
      <c r="N5" s="45">
        <f t="shared" ref="N5:N11" si="3">$M5/$G5</f>
        <v>3.9697542533081283E-2</v>
      </c>
      <c r="O5" s="46">
        <v>6</v>
      </c>
      <c r="P5" s="47">
        <f t="shared" ref="P5:P11" si="4">$O5/$G5</f>
        <v>1.1342155009451797E-2</v>
      </c>
      <c r="Q5" s="38">
        <v>1</v>
      </c>
    </row>
    <row r="6" spans="1:17" x14ac:dyDescent="0.2">
      <c r="A6" s="49"/>
      <c r="B6" s="25">
        <v>2</v>
      </c>
      <c r="C6" s="26">
        <v>895</v>
      </c>
      <c r="D6" s="26">
        <v>548</v>
      </c>
      <c r="E6" s="26">
        <v>548</v>
      </c>
      <c r="F6" s="26">
        <v>11</v>
      </c>
      <c r="G6" s="26">
        <v>537</v>
      </c>
      <c r="H6" s="27">
        <f t="shared" si="0"/>
        <v>0.61229050279329611</v>
      </c>
      <c r="I6" s="40">
        <v>224</v>
      </c>
      <c r="J6" s="41">
        <f t="shared" si="1"/>
        <v>0.41713221601489758</v>
      </c>
      <c r="K6" s="42">
        <v>293</v>
      </c>
      <c r="L6" s="43">
        <f t="shared" si="2"/>
        <v>0.54562383612662946</v>
      </c>
      <c r="M6" s="44">
        <v>17</v>
      </c>
      <c r="N6" s="45">
        <f t="shared" si="3"/>
        <v>3.165735567970205E-2</v>
      </c>
      <c r="O6" s="46">
        <v>3</v>
      </c>
      <c r="P6" s="47">
        <f t="shared" si="4"/>
        <v>5.5865921787709499E-3</v>
      </c>
      <c r="Q6" s="49"/>
    </row>
    <row r="7" spans="1:17" x14ac:dyDescent="0.2">
      <c r="A7" s="49"/>
      <c r="B7" s="25">
        <v>3</v>
      </c>
      <c r="C7" s="26">
        <v>989</v>
      </c>
      <c r="D7" s="26">
        <v>558</v>
      </c>
      <c r="E7" s="26">
        <v>560</v>
      </c>
      <c r="F7" s="26">
        <v>15</v>
      </c>
      <c r="G7" s="26">
        <v>545</v>
      </c>
      <c r="H7" s="27">
        <f t="shared" si="0"/>
        <v>0.56420626895854398</v>
      </c>
      <c r="I7" s="40">
        <v>261</v>
      </c>
      <c r="J7" s="41">
        <f t="shared" si="1"/>
        <v>0.47889908256880737</v>
      </c>
      <c r="K7" s="42">
        <v>265</v>
      </c>
      <c r="L7" s="43">
        <f t="shared" si="2"/>
        <v>0.48623853211009177</v>
      </c>
      <c r="M7" s="44">
        <v>17</v>
      </c>
      <c r="N7" s="45">
        <f t="shared" si="3"/>
        <v>3.1192660550458717E-2</v>
      </c>
      <c r="O7" s="46">
        <v>2</v>
      </c>
      <c r="P7" s="47">
        <f t="shared" si="4"/>
        <v>3.669724770642202E-3</v>
      </c>
      <c r="Q7" s="49"/>
    </row>
    <row r="8" spans="1:17" x14ac:dyDescent="0.2">
      <c r="A8" s="49"/>
      <c r="B8" s="25">
        <v>4</v>
      </c>
      <c r="C8" s="26">
        <v>889</v>
      </c>
      <c r="D8" s="26">
        <v>517</v>
      </c>
      <c r="E8" s="26">
        <v>517</v>
      </c>
      <c r="F8" s="26">
        <v>4</v>
      </c>
      <c r="G8" s="26">
        <v>513</v>
      </c>
      <c r="H8" s="27">
        <f t="shared" si="0"/>
        <v>0.58155230596175478</v>
      </c>
      <c r="I8" s="40">
        <v>237</v>
      </c>
      <c r="J8" s="41">
        <f t="shared" si="1"/>
        <v>0.46198830409356723</v>
      </c>
      <c r="K8" s="42">
        <v>256</v>
      </c>
      <c r="L8" s="43">
        <f t="shared" si="2"/>
        <v>0.49902534113060426</v>
      </c>
      <c r="M8" s="44">
        <v>18</v>
      </c>
      <c r="N8" s="45">
        <f t="shared" si="3"/>
        <v>3.5087719298245612E-2</v>
      </c>
      <c r="O8" s="46">
        <v>2</v>
      </c>
      <c r="P8" s="47">
        <f t="shared" si="4"/>
        <v>3.8986354775828458E-3</v>
      </c>
      <c r="Q8" s="49"/>
    </row>
    <row r="9" spans="1:17" x14ac:dyDescent="0.2">
      <c r="A9" s="49"/>
      <c r="B9" s="25">
        <v>5</v>
      </c>
      <c r="C9" s="26">
        <v>790</v>
      </c>
      <c r="D9" s="26">
        <v>511</v>
      </c>
      <c r="E9" s="26">
        <v>511</v>
      </c>
      <c r="F9" s="26">
        <v>6</v>
      </c>
      <c r="G9" s="26">
        <v>505</v>
      </c>
      <c r="H9" s="27">
        <f t="shared" si="0"/>
        <v>0.64683544303797469</v>
      </c>
      <c r="I9" s="40">
        <v>291</v>
      </c>
      <c r="J9" s="41">
        <f t="shared" si="1"/>
        <v>0.57623762376237619</v>
      </c>
      <c r="K9" s="42">
        <v>196</v>
      </c>
      <c r="L9" s="43">
        <f t="shared" si="2"/>
        <v>0.38811881188118813</v>
      </c>
      <c r="M9" s="44">
        <v>16</v>
      </c>
      <c r="N9" s="45">
        <f t="shared" si="3"/>
        <v>3.1683168316831684E-2</v>
      </c>
      <c r="O9" s="46">
        <v>2</v>
      </c>
      <c r="P9" s="47">
        <f t="shared" si="4"/>
        <v>3.9603960396039604E-3</v>
      </c>
      <c r="Q9" s="49"/>
    </row>
    <row r="10" spans="1:17" x14ac:dyDescent="0.2">
      <c r="A10" s="50"/>
      <c r="B10" s="25">
        <v>6</v>
      </c>
      <c r="C10" s="26">
        <v>927</v>
      </c>
      <c r="D10" s="26">
        <v>561</v>
      </c>
      <c r="E10" s="26">
        <v>561</v>
      </c>
      <c r="F10" s="26">
        <v>3</v>
      </c>
      <c r="G10" s="26">
        <v>558</v>
      </c>
      <c r="H10" s="27">
        <f t="shared" si="0"/>
        <v>0.60517799352750812</v>
      </c>
      <c r="I10" s="40">
        <v>324</v>
      </c>
      <c r="J10" s="41">
        <f t="shared" si="1"/>
        <v>0.58064516129032262</v>
      </c>
      <c r="K10" s="42">
        <v>212</v>
      </c>
      <c r="L10" s="43">
        <f t="shared" si="2"/>
        <v>0.37992831541218636</v>
      </c>
      <c r="M10" s="44">
        <v>17</v>
      </c>
      <c r="N10" s="45">
        <f t="shared" si="3"/>
        <v>3.046594982078853E-2</v>
      </c>
      <c r="O10" s="46">
        <v>5</v>
      </c>
      <c r="P10" s="47">
        <f t="shared" si="4"/>
        <v>8.9605734767025085E-3</v>
      </c>
      <c r="Q10" s="50"/>
    </row>
    <row r="11" spans="1:17" s="61" customFormat="1" x14ac:dyDescent="0.2">
      <c r="A11" s="24"/>
      <c r="B11" s="25"/>
      <c r="C11" s="25">
        <f>SUM(C5:C10)</f>
        <v>5367</v>
      </c>
      <c r="D11" s="25">
        <f>SUM(D5:D10)</f>
        <v>3228</v>
      </c>
      <c r="E11" s="25">
        <f>SUM(E5:E10)</f>
        <v>3229</v>
      </c>
      <c r="F11" s="25">
        <f>SUM(F5:F10)</f>
        <v>42</v>
      </c>
      <c r="G11" s="25">
        <f>SUM(G5:G10)</f>
        <v>3187</v>
      </c>
      <c r="H11" s="51">
        <f t="shared" si="0"/>
        <v>0.60145332588038014</v>
      </c>
      <c r="I11" s="52">
        <f>SUM(I5:I10)</f>
        <v>1570</v>
      </c>
      <c r="J11" s="53">
        <f t="shared" si="1"/>
        <v>0.49262629432067773</v>
      </c>
      <c r="K11" s="54">
        <f>SUM(K5:K10)</f>
        <v>1491</v>
      </c>
      <c r="L11" s="55">
        <f t="shared" si="2"/>
        <v>0.46783809224976469</v>
      </c>
      <c r="M11" s="56">
        <f>SUM(M5:M10)</f>
        <v>106</v>
      </c>
      <c r="N11" s="57">
        <f t="shared" si="3"/>
        <v>3.3260119234389707E-2</v>
      </c>
      <c r="O11" s="58">
        <f>SUM(O5:O10)</f>
        <v>20</v>
      </c>
      <c r="P11" s="59">
        <f t="shared" si="4"/>
        <v>6.2754941951678692E-3</v>
      </c>
      <c r="Q11" s="60"/>
    </row>
    <row r="12" spans="1:17" s="36" customFormat="1" x14ac:dyDescent="0.2">
      <c r="A12" s="24"/>
      <c r="B12" s="25"/>
      <c r="C12" s="26"/>
      <c r="D12" s="26"/>
      <c r="E12" s="26"/>
      <c r="F12" s="26"/>
      <c r="G12" s="26"/>
      <c r="H12" s="27"/>
      <c r="I12" s="40"/>
      <c r="J12" s="41"/>
      <c r="K12" s="42"/>
      <c r="L12" s="43"/>
      <c r="M12" s="44"/>
      <c r="N12" s="45"/>
      <c r="O12" s="46"/>
      <c r="P12" s="47"/>
      <c r="Q12" s="60"/>
    </row>
    <row r="13" spans="1:17" s="36" customFormat="1" x14ac:dyDescent="0.2">
      <c r="A13" s="24"/>
      <c r="B13" s="25"/>
      <c r="C13" s="26"/>
      <c r="D13" s="26"/>
      <c r="E13" s="26"/>
      <c r="F13" s="26"/>
      <c r="G13" s="26"/>
      <c r="H13" s="27"/>
      <c r="I13" s="40"/>
      <c r="J13" s="41"/>
      <c r="K13" s="42"/>
      <c r="L13" s="43"/>
      <c r="M13" s="44"/>
      <c r="N13" s="45"/>
      <c r="O13" s="46"/>
      <c r="P13" s="47"/>
      <c r="Q13" s="60"/>
    </row>
    <row r="14" spans="1:17" s="36" customFormat="1" x14ac:dyDescent="0.2">
      <c r="A14" s="37" t="s">
        <v>17</v>
      </c>
      <c r="B14" s="25"/>
      <c r="C14" s="26"/>
      <c r="D14" s="26"/>
      <c r="E14" s="26"/>
      <c r="F14" s="26"/>
      <c r="G14" s="26"/>
      <c r="H14" s="27"/>
      <c r="I14" s="40"/>
      <c r="J14" s="41"/>
      <c r="K14" s="42"/>
      <c r="L14" s="43"/>
      <c r="M14" s="44"/>
      <c r="N14" s="45"/>
      <c r="O14" s="46"/>
      <c r="P14" s="47"/>
      <c r="Q14" s="60"/>
    </row>
    <row r="15" spans="1:17" x14ac:dyDescent="0.2">
      <c r="A15" s="38">
        <v>2</v>
      </c>
      <c r="B15" s="25">
        <v>7</v>
      </c>
      <c r="C15" s="26">
        <v>991</v>
      </c>
      <c r="D15" s="26">
        <v>474</v>
      </c>
      <c r="E15" s="26">
        <v>474</v>
      </c>
      <c r="F15" s="26">
        <v>4</v>
      </c>
      <c r="G15" s="26">
        <v>470</v>
      </c>
      <c r="H15" s="27">
        <f t="shared" ref="H15:H20" si="5">$D15/$C15</f>
        <v>0.4783047426841574</v>
      </c>
      <c r="I15" s="40">
        <v>190</v>
      </c>
      <c r="J15" s="41">
        <f t="shared" ref="J15:J20" si="6">$I15/$G15</f>
        <v>0.40425531914893614</v>
      </c>
      <c r="K15" s="42">
        <v>250</v>
      </c>
      <c r="L15" s="43">
        <f t="shared" ref="L15:L20" si="7">$K15/$G15</f>
        <v>0.53191489361702127</v>
      </c>
      <c r="M15" s="44">
        <v>27</v>
      </c>
      <c r="N15" s="45">
        <f t="shared" ref="N15:N20" si="8">$M15/$G15</f>
        <v>5.7446808510638298E-2</v>
      </c>
      <c r="O15" s="46">
        <v>3</v>
      </c>
      <c r="P15" s="47">
        <f t="shared" ref="P15:P20" si="9">$O15/$G15</f>
        <v>6.382978723404255E-3</v>
      </c>
      <c r="Q15" s="38">
        <v>2</v>
      </c>
    </row>
    <row r="16" spans="1:17" x14ac:dyDescent="0.2">
      <c r="A16" s="49"/>
      <c r="B16" s="25">
        <v>8</v>
      </c>
      <c r="C16" s="26">
        <v>1149</v>
      </c>
      <c r="D16" s="26">
        <v>510</v>
      </c>
      <c r="E16" s="26">
        <v>510</v>
      </c>
      <c r="F16" s="26">
        <v>7</v>
      </c>
      <c r="G16" s="26">
        <v>503</v>
      </c>
      <c r="H16" s="27">
        <f t="shared" si="5"/>
        <v>0.44386422976501305</v>
      </c>
      <c r="I16" s="40">
        <v>230</v>
      </c>
      <c r="J16" s="41">
        <f t="shared" si="6"/>
        <v>0.45725646123260438</v>
      </c>
      <c r="K16" s="42">
        <v>249</v>
      </c>
      <c r="L16" s="43">
        <f t="shared" si="7"/>
        <v>0.49502982107355864</v>
      </c>
      <c r="M16" s="44">
        <v>20</v>
      </c>
      <c r="N16" s="45">
        <f t="shared" si="8"/>
        <v>3.9761431411530816E-2</v>
      </c>
      <c r="O16" s="46">
        <v>4</v>
      </c>
      <c r="P16" s="47">
        <f t="shared" si="9"/>
        <v>7.9522862823061622E-3</v>
      </c>
      <c r="Q16" s="49"/>
    </row>
    <row r="17" spans="1:17" x14ac:dyDescent="0.2">
      <c r="A17" s="49"/>
      <c r="B17" s="25">
        <v>9</v>
      </c>
      <c r="C17" s="26">
        <v>963</v>
      </c>
      <c r="D17" s="26">
        <v>392</v>
      </c>
      <c r="E17" s="26">
        <v>392</v>
      </c>
      <c r="F17" s="26">
        <v>6</v>
      </c>
      <c r="G17" s="26">
        <v>386</v>
      </c>
      <c r="H17" s="27">
        <f t="shared" si="5"/>
        <v>0.40706126687435101</v>
      </c>
      <c r="I17" s="40">
        <v>186</v>
      </c>
      <c r="J17" s="41">
        <f t="shared" si="6"/>
        <v>0.48186528497409326</v>
      </c>
      <c r="K17" s="42">
        <v>180</v>
      </c>
      <c r="L17" s="43">
        <f t="shared" si="7"/>
        <v>0.46632124352331605</v>
      </c>
      <c r="M17" s="44">
        <v>17</v>
      </c>
      <c r="N17" s="45">
        <f t="shared" si="8"/>
        <v>4.4041450777202069E-2</v>
      </c>
      <c r="O17" s="46">
        <v>3</v>
      </c>
      <c r="P17" s="47">
        <f t="shared" si="9"/>
        <v>7.7720207253886009E-3</v>
      </c>
      <c r="Q17" s="49"/>
    </row>
    <row r="18" spans="1:17" x14ac:dyDescent="0.2">
      <c r="A18" s="49"/>
      <c r="B18" s="25">
        <v>10</v>
      </c>
      <c r="C18" s="26">
        <v>836</v>
      </c>
      <c r="D18" s="26">
        <v>348</v>
      </c>
      <c r="E18" s="26">
        <v>348</v>
      </c>
      <c r="F18" s="26">
        <v>6</v>
      </c>
      <c r="G18" s="26">
        <v>342</v>
      </c>
      <c r="H18" s="27">
        <f t="shared" si="5"/>
        <v>0.41626794258373206</v>
      </c>
      <c r="I18" s="40">
        <v>133</v>
      </c>
      <c r="J18" s="41">
        <f t="shared" si="6"/>
        <v>0.3888888888888889</v>
      </c>
      <c r="K18" s="42">
        <v>189</v>
      </c>
      <c r="L18" s="43">
        <f t="shared" si="7"/>
        <v>0.55263157894736847</v>
      </c>
      <c r="M18" s="44">
        <v>17</v>
      </c>
      <c r="N18" s="45">
        <f t="shared" si="8"/>
        <v>4.9707602339181284E-2</v>
      </c>
      <c r="O18" s="46">
        <v>3</v>
      </c>
      <c r="P18" s="47">
        <f t="shared" si="9"/>
        <v>8.771929824561403E-3</v>
      </c>
      <c r="Q18" s="49"/>
    </row>
    <row r="19" spans="1:17" x14ac:dyDescent="0.2">
      <c r="A19" s="50"/>
      <c r="B19" s="25">
        <v>11</v>
      </c>
      <c r="C19" s="26">
        <v>1028</v>
      </c>
      <c r="D19" s="26">
        <v>428</v>
      </c>
      <c r="E19" s="26">
        <v>429</v>
      </c>
      <c r="F19" s="26">
        <v>17</v>
      </c>
      <c r="G19" s="26">
        <v>412</v>
      </c>
      <c r="H19" s="27">
        <f t="shared" si="5"/>
        <v>0.41634241245136189</v>
      </c>
      <c r="I19" s="40">
        <v>182</v>
      </c>
      <c r="J19" s="41">
        <f t="shared" si="6"/>
        <v>0.44174757281553401</v>
      </c>
      <c r="K19" s="42">
        <v>208</v>
      </c>
      <c r="L19" s="43">
        <f t="shared" si="7"/>
        <v>0.50485436893203883</v>
      </c>
      <c r="M19" s="44">
        <v>16</v>
      </c>
      <c r="N19" s="45">
        <f t="shared" si="8"/>
        <v>3.8834951456310676E-2</v>
      </c>
      <c r="O19" s="46">
        <v>6</v>
      </c>
      <c r="P19" s="47">
        <f t="shared" si="9"/>
        <v>1.4563106796116505E-2</v>
      </c>
      <c r="Q19" s="50"/>
    </row>
    <row r="20" spans="1:17" s="61" customFormat="1" x14ac:dyDescent="0.2">
      <c r="A20" s="24"/>
      <c r="B20" s="25"/>
      <c r="C20" s="25">
        <f>SUM(C15:C19)</f>
        <v>4967</v>
      </c>
      <c r="D20" s="25">
        <f>SUM(D15:D19)</f>
        <v>2152</v>
      </c>
      <c r="E20" s="25">
        <f>SUM(E15:E19)</f>
        <v>2153</v>
      </c>
      <c r="F20" s="25">
        <f>SUM(F15:F19)</f>
        <v>40</v>
      </c>
      <c r="G20" s="25">
        <f>SUM(G15:G19)</f>
        <v>2113</v>
      </c>
      <c r="H20" s="51">
        <f t="shared" si="5"/>
        <v>0.43325951278437691</v>
      </c>
      <c r="I20" s="52">
        <f>SUM(I15:I19)</f>
        <v>921</v>
      </c>
      <c r="J20" s="53">
        <f t="shared" si="6"/>
        <v>0.43587316611452909</v>
      </c>
      <c r="K20" s="54">
        <f>SUM(K15:K19)</f>
        <v>1076</v>
      </c>
      <c r="L20" s="55">
        <f t="shared" si="7"/>
        <v>0.50922858495030765</v>
      </c>
      <c r="M20" s="56">
        <f>SUM(M15:M19)</f>
        <v>97</v>
      </c>
      <c r="N20" s="57">
        <f t="shared" si="8"/>
        <v>4.5906294368196876E-2</v>
      </c>
      <c r="O20" s="58">
        <f>SUM(O15:O19)</f>
        <v>19</v>
      </c>
      <c r="P20" s="59">
        <f t="shared" si="9"/>
        <v>8.9919545669663991E-3</v>
      </c>
      <c r="Q20" s="60"/>
    </row>
    <row r="21" spans="1:17" s="36" customFormat="1" x14ac:dyDescent="0.2">
      <c r="A21" s="24"/>
      <c r="B21" s="25"/>
      <c r="C21" s="26"/>
      <c r="D21" s="26"/>
      <c r="E21" s="26"/>
      <c r="F21" s="26"/>
      <c r="G21" s="26"/>
      <c r="H21" s="27"/>
      <c r="I21" s="40"/>
      <c r="J21" s="41"/>
      <c r="K21" s="42"/>
      <c r="L21" s="43"/>
      <c r="M21" s="44"/>
      <c r="N21" s="45"/>
      <c r="O21" s="46"/>
      <c r="P21" s="47"/>
      <c r="Q21" s="60"/>
    </row>
    <row r="22" spans="1:17" s="36" customFormat="1" x14ac:dyDescent="0.2">
      <c r="A22" s="24"/>
      <c r="B22" s="25"/>
      <c r="C22" s="26"/>
      <c r="D22" s="26"/>
      <c r="E22" s="26"/>
      <c r="F22" s="26"/>
      <c r="G22" s="26"/>
      <c r="H22" s="27"/>
      <c r="I22" s="40"/>
      <c r="J22" s="41"/>
      <c r="K22" s="42"/>
      <c r="L22" s="43"/>
      <c r="M22" s="44"/>
      <c r="N22" s="45"/>
      <c r="O22" s="46"/>
      <c r="P22" s="47"/>
      <c r="Q22" s="60"/>
    </row>
    <row r="23" spans="1:17" s="36" customFormat="1" ht="12.2" customHeight="1" x14ac:dyDescent="0.2">
      <c r="A23" s="37" t="s">
        <v>18</v>
      </c>
      <c r="B23" s="25"/>
      <c r="C23" s="26"/>
      <c r="D23" s="26"/>
      <c r="E23" s="26"/>
      <c r="F23" s="26"/>
      <c r="G23" s="26"/>
      <c r="H23" s="27"/>
      <c r="I23" s="40"/>
      <c r="J23" s="41"/>
      <c r="K23" s="42"/>
      <c r="L23" s="43"/>
      <c r="M23" s="44"/>
      <c r="N23" s="45"/>
      <c r="O23" s="46"/>
      <c r="P23" s="47"/>
      <c r="Q23" s="60"/>
    </row>
    <row r="24" spans="1:17" x14ac:dyDescent="0.2">
      <c r="A24" s="38">
        <v>3</v>
      </c>
      <c r="B24" s="25">
        <v>12</v>
      </c>
      <c r="C24" s="26">
        <v>929</v>
      </c>
      <c r="D24" s="26">
        <v>435</v>
      </c>
      <c r="E24" s="26">
        <v>435</v>
      </c>
      <c r="F24" s="26">
        <v>4</v>
      </c>
      <c r="G24" s="26">
        <v>431</v>
      </c>
      <c r="H24" s="27">
        <f t="shared" ref="H24:H30" si="10">$D24/$C24</f>
        <v>0.46824542518837459</v>
      </c>
      <c r="I24" s="40">
        <v>198</v>
      </c>
      <c r="J24" s="41">
        <f t="shared" ref="J24:J30" si="11">$I24/$G24</f>
        <v>0.45939675174013922</v>
      </c>
      <c r="K24" s="42">
        <v>207</v>
      </c>
      <c r="L24" s="43">
        <f t="shared" ref="L24:L30" si="12">$K24/$G24</f>
        <v>0.48027842227378192</v>
      </c>
      <c r="M24" s="44">
        <v>18</v>
      </c>
      <c r="N24" s="45">
        <f t="shared" ref="N24:N30" si="13">$M24/$G24</f>
        <v>4.1763341067285381E-2</v>
      </c>
      <c r="O24" s="46">
        <v>8</v>
      </c>
      <c r="P24" s="47">
        <f t="shared" ref="P24:P30" si="14">$O24/$G24</f>
        <v>1.8561484918793503E-2</v>
      </c>
      <c r="Q24" s="38">
        <v>3</v>
      </c>
    </row>
    <row r="25" spans="1:17" x14ac:dyDescent="0.2">
      <c r="A25" s="49"/>
      <c r="B25" s="25">
        <v>13</v>
      </c>
      <c r="C25" s="26">
        <v>932</v>
      </c>
      <c r="D25" s="26">
        <v>363</v>
      </c>
      <c r="E25" s="26">
        <v>363</v>
      </c>
      <c r="F25" s="26">
        <v>3</v>
      </c>
      <c r="G25" s="26">
        <v>360</v>
      </c>
      <c r="H25" s="27">
        <f t="shared" si="10"/>
        <v>0.38948497854077252</v>
      </c>
      <c r="I25" s="40">
        <v>186</v>
      </c>
      <c r="J25" s="41">
        <f t="shared" si="11"/>
        <v>0.51666666666666672</v>
      </c>
      <c r="K25" s="42">
        <v>148</v>
      </c>
      <c r="L25" s="43">
        <f t="shared" si="12"/>
        <v>0.41111111111111109</v>
      </c>
      <c r="M25" s="44">
        <v>25</v>
      </c>
      <c r="N25" s="45">
        <f t="shared" si="13"/>
        <v>6.9444444444444448E-2</v>
      </c>
      <c r="O25" s="46">
        <v>1</v>
      </c>
      <c r="P25" s="47">
        <f t="shared" si="14"/>
        <v>2.7777777777777779E-3</v>
      </c>
      <c r="Q25" s="49"/>
    </row>
    <row r="26" spans="1:17" x14ac:dyDescent="0.2">
      <c r="A26" s="49"/>
      <c r="B26" s="25">
        <v>14</v>
      </c>
      <c r="C26" s="26">
        <v>956</v>
      </c>
      <c r="D26" s="26">
        <v>406</v>
      </c>
      <c r="E26" s="26">
        <v>406</v>
      </c>
      <c r="F26" s="26">
        <v>5</v>
      </c>
      <c r="G26" s="26">
        <v>401</v>
      </c>
      <c r="H26" s="27">
        <f t="shared" si="10"/>
        <v>0.42468619246861927</v>
      </c>
      <c r="I26" s="40">
        <v>165</v>
      </c>
      <c r="J26" s="41">
        <f t="shared" si="11"/>
        <v>0.41147132169576062</v>
      </c>
      <c r="K26" s="42">
        <v>203</v>
      </c>
      <c r="L26" s="43">
        <f t="shared" si="12"/>
        <v>0.50623441396508728</v>
      </c>
      <c r="M26" s="44">
        <v>31</v>
      </c>
      <c r="N26" s="45">
        <f t="shared" si="13"/>
        <v>7.7306733167082295E-2</v>
      </c>
      <c r="O26" s="46">
        <v>2</v>
      </c>
      <c r="P26" s="47">
        <f t="shared" si="14"/>
        <v>4.9875311720698253E-3</v>
      </c>
      <c r="Q26" s="49"/>
    </row>
    <row r="27" spans="1:17" x14ac:dyDescent="0.2">
      <c r="A27" s="49"/>
      <c r="B27" s="25">
        <v>15</v>
      </c>
      <c r="C27" s="26">
        <v>866</v>
      </c>
      <c r="D27" s="26">
        <v>399</v>
      </c>
      <c r="E27" s="26">
        <v>398</v>
      </c>
      <c r="F27" s="26">
        <v>2</v>
      </c>
      <c r="G27" s="26">
        <v>396</v>
      </c>
      <c r="H27" s="27">
        <f t="shared" si="10"/>
        <v>0.46073903002309469</v>
      </c>
      <c r="I27" s="40">
        <v>178</v>
      </c>
      <c r="J27" s="41">
        <f t="shared" si="11"/>
        <v>0.4494949494949495</v>
      </c>
      <c r="K27" s="42">
        <v>202</v>
      </c>
      <c r="L27" s="43">
        <f t="shared" si="12"/>
        <v>0.51010101010101006</v>
      </c>
      <c r="M27" s="44">
        <v>12</v>
      </c>
      <c r="N27" s="45">
        <f t="shared" si="13"/>
        <v>3.0303030303030304E-2</v>
      </c>
      <c r="O27" s="46">
        <v>4</v>
      </c>
      <c r="P27" s="47">
        <f t="shared" si="14"/>
        <v>1.0101010101010102E-2</v>
      </c>
      <c r="Q27" s="49"/>
    </row>
    <row r="28" spans="1:17" x14ac:dyDescent="0.2">
      <c r="A28" s="49"/>
      <c r="B28" s="25">
        <v>16</v>
      </c>
      <c r="C28" s="26">
        <v>463</v>
      </c>
      <c r="D28" s="26">
        <v>148</v>
      </c>
      <c r="E28" s="26">
        <v>148</v>
      </c>
      <c r="F28" s="26">
        <v>11</v>
      </c>
      <c r="G28" s="26">
        <v>137</v>
      </c>
      <c r="H28" s="27">
        <f t="shared" si="10"/>
        <v>0.31965442764578833</v>
      </c>
      <c r="I28" s="40">
        <v>112</v>
      </c>
      <c r="J28" s="41">
        <f t="shared" si="11"/>
        <v>0.81751824817518248</v>
      </c>
      <c r="K28" s="42">
        <v>20</v>
      </c>
      <c r="L28" s="43">
        <f t="shared" si="12"/>
        <v>0.145985401459854</v>
      </c>
      <c r="M28" s="44">
        <v>1</v>
      </c>
      <c r="N28" s="45">
        <f t="shared" si="13"/>
        <v>7.2992700729927005E-3</v>
      </c>
      <c r="O28" s="46">
        <v>4</v>
      </c>
      <c r="P28" s="47">
        <f t="shared" si="14"/>
        <v>2.9197080291970802E-2</v>
      </c>
      <c r="Q28" s="49"/>
    </row>
    <row r="29" spans="1:17" x14ac:dyDescent="0.2">
      <c r="A29" s="50"/>
      <c r="B29" s="25">
        <v>17</v>
      </c>
      <c r="C29" s="26">
        <v>927</v>
      </c>
      <c r="D29" s="26">
        <v>389</v>
      </c>
      <c r="E29" s="26">
        <v>388</v>
      </c>
      <c r="F29" s="26">
        <v>1</v>
      </c>
      <c r="G29" s="26">
        <v>387</v>
      </c>
      <c r="H29" s="27">
        <f t="shared" si="10"/>
        <v>0.41963322545846815</v>
      </c>
      <c r="I29" s="40">
        <v>198</v>
      </c>
      <c r="J29" s="41">
        <f t="shared" si="11"/>
        <v>0.51162790697674421</v>
      </c>
      <c r="K29" s="42">
        <v>163</v>
      </c>
      <c r="L29" s="43">
        <f t="shared" si="12"/>
        <v>0.42118863049095606</v>
      </c>
      <c r="M29" s="44">
        <v>20</v>
      </c>
      <c r="N29" s="45">
        <f t="shared" si="13"/>
        <v>5.1679586563307491E-2</v>
      </c>
      <c r="O29" s="46">
        <v>6</v>
      </c>
      <c r="P29" s="47">
        <f t="shared" si="14"/>
        <v>1.5503875968992248E-2</v>
      </c>
      <c r="Q29" s="50"/>
    </row>
    <row r="30" spans="1:17" s="61" customFormat="1" x14ac:dyDescent="0.2">
      <c r="A30" s="24"/>
      <c r="B30" s="25"/>
      <c r="C30" s="25">
        <f>SUM(C24:C29)</f>
        <v>5073</v>
      </c>
      <c r="D30" s="25">
        <f>SUM(D24:D29)</f>
        <v>2140</v>
      </c>
      <c r="E30" s="25">
        <f>SUM(E24:E29)</f>
        <v>2138</v>
      </c>
      <c r="F30" s="25">
        <f>SUM(F24:F29)</f>
        <v>26</v>
      </c>
      <c r="G30" s="25">
        <f>SUM(G24:G29)</f>
        <v>2112</v>
      </c>
      <c r="H30" s="51">
        <f t="shared" si="10"/>
        <v>0.42184111965306526</v>
      </c>
      <c r="I30" s="52">
        <f>SUM(I24:I29)</f>
        <v>1037</v>
      </c>
      <c r="J30" s="53">
        <f t="shared" si="11"/>
        <v>0.4910037878787879</v>
      </c>
      <c r="K30" s="54">
        <f>SUM(K24:K29)</f>
        <v>943</v>
      </c>
      <c r="L30" s="55">
        <f t="shared" si="12"/>
        <v>0.4464962121212121</v>
      </c>
      <c r="M30" s="56">
        <f>SUM(M24:M29)</f>
        <v>107</v>
      </c>
      <c r="N30" s="57">
        <f t="shared" si="13"/>
        <v>5.0662878787878785E-2</v>
      </c>
      <c r="O30" s="58">
        <f>SUM(O24:O29)</f>
        <v>25</v>
      </c>
      <c r="P30" s="59">
        <f t="shared" si="14"/>
        <v>1.1837121212121212E-2</v>
      </c>
      <c r="Q30" s="60"/>
    </row>
    <row r="31" spans="1:17" s="36" customFormat="1" x14ac:dyDescent="0.2">
      <c r="A31" s="24"/>
      <c r="B31" s="25"/>
      <c r="C31" s="26"/>
      <c r="D31" s="26"/>
      <c r="E31" s="26"/>
      <c r="F31" s="26"/>
      <c r="G31" s="26"/>
      <c r="H31" s="27"/>
      <c r="I31" s="40"/>
      <c r="J31" s="41"/>
      <c r="K31" s="42"/>
      <c r="L31" s="43"/>
      <c r="M31" s="44"/>
      <c r="N31" s="45"/>
      <c r="O31" s="46"/>
      <c r="P31" s="47"/>
      <c r="Q31" s="60"/>
    </row>
    <row r="32" spans="1:17" s="36" customFormat="1" x14ac:dyDescent="0.2">
      <c r="A32" s="24"/>
      <c r="B32" s="25"/>
      <c r="C32" s="26"/>
      <c r="D32" s="26"/>
      <c r="E32" s="26"/>
      <c r="F32" s="26"/>
      <c r="G32" s="26"/>
      <c r="H32" s="27"/>
      <c r="I32" s="40"/>
      <c r="J32" s="41"/>
      <c r="K32" s="42"/>
      <c r="L32" s="43"/>
      <c r="M32" s="44"/>
      <c r="N32" s="45"/>
      <c r="O32" s="46"/>
      <c r="P32" s="47"/>
      <c r="Q32" s="60"/>
    </row>
    <row r="33" spans="1:17" s="36" customFormat="1" x14ac:dyDescent="0.2">
      <c r="A33" s="37" t="s">
        <v>19</v>
      </c>
      <c r="B33" s="25"/>
      <c r="C33" s="26"/>
      <c r="D33" s="26"/>
      <c r="E33" s="26"/>
      <c r="F33" s="26"/>
      <c r="G33" s="26"/>
      <c r="H33" s="27"/>
      <c r="I33" s="40"/>
      <c r="J33" s="41"/>
      <c r="K33" s="42"/>
      <c r="L33" s="43"/>
      <c r="M33" s="44"/>
      <c r="N33" s="45"/>
      <c r="O33" s="46"/>
      <c r="P33" s="47"/>
      <c r="Q33" s="60"/>
    </row>
    <row r="34" spans="1:17" x14ac:dyDescent="0.2">
      <c r="A34" s="38">
        <v>4</v>
      </c>
      <c r="B34" s="25">
        <v>18</v>
      </c>
      <c r="C34" s="26">
        <v>898</v>
      </c>
      <c r="D34" s="26">
        <v>408</v>
      </c>
      <c r="E34" s="26">
        <v>408</v>
      </c>
      <c r="F34" s="26">
        <v>8</v>
      </c>
      <c r="G34" s="26">
        <v>400</v>
      </c>
      <c r="H34" s="27">
        <f t="shared" ref="H34:H40" si="15">$D34/$C34</f>
        <v>0.45434298440979953</v>
      </c>
      <c r="I34" s="40">
        <v>168</v>
      </c>
      <c r="J34" s="41">
        <f t="shared" ref="J34:J40" si="16">$I34/$G34</f>
        <v>0.42</v>
      </c>
      <c r="K34" s="42">
        <v>210</v>
      </c>
      <c r="L34" s="43">
        <f t="shared" ref="L34:L40" si="17">$K34/$G34</f>
        <v>0.52500000000000002</v>
      </c>
      <c r="M34" s="44">
        <v>20</v>
      </c>
      <c r="N34" s="45">
        <f t="shared" ref="N34:N40" si="18">$M34/$G34</f>
        <v>0.05</v>
      </c>
      <c r="O34" s="46">
        <v>2</v>
      </c>
      <c r="P34" s="47">
        <f t="shared" ref="P34:P40" si="19">$O34/$G34</f>
        <v>5.0000000000000001E-3</v>
      </c>
      <c r="Q34" s="38">
        <v>4</v>
      </c>
    </row>
    <row r="35" spans="1:17" x14ac:dyDescent="0.2">
      <c r="A35" s="49"/>
      <c r="B35" s="25">
        <v>19</v>
      </c>
      <c r="C35" s="26">
        <v>992</v>
      </c>
      <c r="D35" s="26">
        <v>434</v>
      </c>
      <c r="E35" s="26">
        <v>434</v>
      </c>
      <c r="F35" s="26">
        <v>1</v>
      </c>
      <c r="G35" s="26">
        <v>433</v>
      </c>
      <c r="H35" s="27">
        <f t="shared" si="15"/>
        <v>0.4375</v>
      </c>
      <c r="I35" s="40">
        <v>206</v>
      </c>
      <c r="J35" s="41">
        <f t="shared" si="16"/>
        <v>0.47575057736720555</v>
      </c>
      <c r="K35" s="42">
        <v>209</v>
      </c>
      <c r="L35" s="43">
        <f t="shared" si="17"/>
        <v>0.48267898383371827</v>
      </c>
      <c r="M35" s="44">
        <v>15</v>
      </c>
      <c r="N35" s="45">
        <f t="shared" si="18"/>
        <v>3.4642032332563508E-2</v>
      </c>
      <c r="O35" s="46">
        <v>3</v>
      </c>
      <c r="P35" s="47">
        <f t="shared" si="19"/>
        <v>6.9284064665127024E-3</v>
      </c>
      <c r="Q35" s="49"/>
    </row>
    <row r="36" spans="1:17" x14ac:dyDescent="0.2">
      <c r="A36" s="49"/>
      <c r="B36" s="25">
        <v>20</v>
      </c>
      <c r="C36" s="26">
        <v>808</v>
      </c>
      <c r="D36" s="26">
        <v>329</v>
      </c>
      <c r="E36" s="26">
        <v>329</v>
      </c>
      <c r="F36" s="26">
        <v>6</v>
      </c>
      <c r="G36" s="26">
        <v>323</v>
      </c>
      <c r="H36" s="27">
        <f t="shared" si="15"/>
        <v>0.40717821782178215</v>
      </c>
      <c r="I36" s="40">
        <v>172</v>
      </c>
      <c r="J36" s="41">
        <f t="shared" si="16"/>
        <v>0.53250773993808054</v>
      </c>
      <c r="K36" s="42">
        <v>142</v>
      </c>
      <c r="L36" s="43">
        <f t="shared" si="17"/>
        <v>0.43962848297213625</v>
      </c>
      <c r="M36" s="44">
        <v>7</v>
      </c>
      <c r="N36" s="45">
        <f t="shared" si="18"/>
        <v>2.1671826625386997E-2</v>
      </c>
      <c r="O36" s="46">
        <v>2</v>
      </c>
      <c r="P36" s="47">
        <f t="shared" si="19"/>
        <v>6.1919504643962852E-3</v>
      </c>
      <c r="Q36" s="49"/>
    </row>
    <row r="37" spans="1:17" x14ac:dyDescent="0.2">
      <c r="A37" s="49"/>
      <c r="B37" s="25">
        <v>21</v>
      </c>
      <c r="C37" s="26">
        <v>967</v>
      </c>
      <c r="D37" s="26">
        <v>245</v>
      </c>
      <c r="E37" s="26">
        <v>245</v>
      </c>
      <c r="F37" s="26">
        <v>4</v>
      </c>
      <c r="G37" s="26">
        <v>241</v>
      </c>
      <c r="H37" s="27">
        <f t="shared" si="15"/>
        <v>0.25336091003102379</v>
      </c>
      <c r="I37" s="40">
        <v>105</v>
      </c>
      <c r="J37" s="41">
        <f t="shared" si="16"/>
        <v>0.43568464730290457</v>
      </c>
      <c r="K37" s="42">
        <v>123</v>
      </c>
      <c r="L37" s="43">
        <f t="shared" si="17"/>
        <v>0.51037344398340245</v>
      </c>
      <c r="M37" s="44">
        <v>8</v>
      </c>
      <c r="N37" s="45">
        <f t="shared" si="18"/>
        <v>3.3195020746887967E-2</v>
      </c>
      <c r="O37" s="46">
        <v>5</v>
      </c>
      <c r="P37" s="47">
        <f t="shared" si="19"/>
        <v>2.0746887966804978E-2</v>
      </c>
      <c r="Q37" s="49"/>
    </row>
    <row r="38" spans="1:17" x14ac:dyDescent="0.2">
      <c r="A38" s="49"/>
      <c r="B38" s="25">
        <v>22</v>
      </c>
      <c r="C38" s="26">
        <v>751</v>
      </c>
      <c r="D38" s="26">
        <v>366</v>
      </c>
      <c r="E38" s="26">
        <v>366</v>
      </c>
      <c r="F38" s="26">
        <v>5</v>
      </c>
      <c r="G38" s="26">
        <v>361</v>
      </c>
      <c r="H38" s="27">
        <f t="shared" si="15"/>
        <v>0.48735019973368843</v>
      </c>
      <c r="I38" s="40">
        <v>171</v>
      </c>
      <c r="J38" s="41">
        <f t="shared" si="16"/>
        <v>0.47368421052631576</v>
      </c>
      <c r="K38" s="42">
        <v>177</v>
      </c>
      <c r="L38" s="43">
        <f t="shared" si="17"/>
        <v>0.49030470914127422</v>
      </c>
      <c r="M38" s="44">
        <v>10</v>
      </c>
      <c r="N38" s="45">
        <f t="shared" si="18"/>
        <v>2.7700831024930747E-2</v>
      </c>
      <c r="O38" s="46">
        <v>3</v>
      </c>
      <c r="P38" s="47">
        <f t="shared" si="19"/>
        <v>8.3102493074792248E-3</v>
      </c>
      <c r="Q38" s="49"/>
    </row>
    <row r="39" spans="1:17" x14ac:dyDescent="0.2">
      <c r="A39" s="50"/>
      <c r="B39" s="25">
        <v>23</v>
      </c>
      <c r="C39" s="26">
        <v>1012</v>
      </c>
      <c r="D39" s="26">
        <v>443</v>
      </c>
      <c r="E39" s="26">
        <v>443</v>
      </c>
      <c r="F39" s="26">
        <v>6</v>
      </c>
      <c r="G39" s="26">
        <v>437</v>
      </c>
      <c r="H39" s="27">
        <f t="shared" si="15"/>
        <v>0.43774703557312256</v>
      </c>
      <c r="I39" s="40">
        <v>183</v>
      </c>
      <c r="J39" s="41">
        <f t="shared" si="16"/>
        <v>0.41876430205949655</v>
      </c>
      <c r="K39" s="42">
        <v>228</v>
      </c>
      <c r="L39" s="43">
        <f t="shared" si="17"/>
        <v>0.52173913043478259</v>
      </c>
      <c r="M39" s="44">
        <v>18</v>
      </c>
      <c r="N39" s="45">
        <f t="shared" si="18"/>
        <v>4.1189931350114416E-2</v>
      </c>
      <c r="O39" s="46">
        <v>8</v>
      </c>
      <c r="P39" s="47">
        <f t="shared" si="19"/>
        <v>1.8306636155606407E-2</v>
      </c>
      <c r="Q39" s="50"/>
    </row>
    <row r="40" spans="1:17" s="61" customFormat="1" x14ac:dyDescent="0.2">
      <c r="A40" s="24"/>
      <c r="B40" s="25"/>
      <c r="C40" s="25">
        <f>SUM(C34:C39)</f>
        <v>5428</v>
      </c>
      <c r="D40" s="25">
        <f>SUM(D34:D39)</f>
        <v>2225</v>
      </c>
      <c r="E40" s="25">
        <f>SUM(E34:E39)</f>
        <v>2225</v>
      </c>
      <c r="F40" s="25">
        <f>SUM(F34:F39)</f>
        <v>30</v>
      </c>
      <c r="G40" s="25">
        <f>SUM(G34:G39)</f>
        <v>2195</v>
      </c>
      <c r="H40" s="51">
        <f t="shared" si="15"/>
        <v>0.40991156963890935</v>
      </c>
      <c r="I40" s="52">
        <f>SUM(I34:I39)</f>
        <v>1005</v>
      </c>
      <c r="J40" s="53">
        <f t="shared" si="16"/>
        <v>0.45785876993166286</v>
      </c>
      <c r="K40" s="54">
        <f>SUM(K34:K39)</f>
        <v>1089</v>
      </c>
      <c r="L40" s="55">
        <f t="shared" si="17"/>
        <v>0.49612756264236901</v>
      </c>
      <c r="M40" s="56">
        <f>SUM(M34:M39)</f>
        <v>78</v>
      </c>
      <c r="N40" s="57">
        <f t="shared" si="18"/>
        <v>3.553530751708428E-2</v>
      </c>
      <c r="O40" s="58">
        <f>SUM(O34:O39)</f>
        <v>23</v>
      </c>
      <c r="P40" s="59">
        <f t="shared" si="19"/>
        <v>1.0478359908883827E-2</v>
      </c>
      <c r="Q40" s="60"/>
    </row>
    <row r="41" spans="1:17" s="36" customFormat="1" x14ac:dyDescent="0.2">
      <c r="A41" s="24"/>
      <c r="B41" s="25"/>
      <c r="C41" s="26"/>
      <c r="D41" s="26"/>
      <c r="E41" s="26"/>
      <c r="F41" s="26"/>
      <c r="G41" s="26"/>
      <c r="H41" s="27"/>
      <c r="I41" s="40"/>
      <c r="J41" s="41"/>
      <c r="K41" s="42"/>
      <c r="L41" s="43"/>
      <c r="M41" s="44"/>
      <c r="N41" s="45"/>
      <c r="O41" s="46"/>
      <c r="P41" s="47"/>
      <c r="Q41" s="60"/>
    </row>
    <row r="42" spans="1:17" s="36" customFormat="1" x14ac:dyDescent="0.2">
      <c r="A42" s="24"/>
      <c r="B42" s="25"/>
      <c r="C42" s="26"/>
      <c r="D42" s="26"/>
      <c r="E42" s="26"/>
      <c r="F42" s="26"/>
      <c r="G42" s="26"/>
      <c r="H42" s="27"/>
      <c r="I42" s="40"/>
      <c r="J42" s="41"/>
      <c r="K42" s="42"/>
      <c r="L42" s="43"/>
      <c r="M42" s="44"/>
      <c r="N42" s="45"/>
      <c r="O42" s="46"/>
      <c r="P42" s="47"/>
      <c r="Q42" s="60"/>
    </row>
    <row r="43" spans="1:17" s="36" customFormat="1" x14ac:dyDescent="0.2">
      <c r="A43" s="37" t="s">
        <v>20</v>
      </c>
      <c r="B43" s="25"/>
      <c r="C43" s="26"/>
      <c r="D43" s="26"/>
      <c r="E43" s="26"/>
      <c r="F43" s="26"/>
      <c r="G43" s="26"/>
      <c r="H43" s="27"/>
      <c r="I43" s="40"/>
      <c r="J43" s="41"/>
      <c r="K43" s="42"/>
      <c r="L43" s="43"/>
      <c r="M43" s="44"/>
      <c r="N43" s="45"/>
      <c r="O43" s="46"/>
      <c r="P43" s="47"/>
      <c r="Q43" s="60"/>
    </row>
    <row r="44" spans="1:17" x14ac:dyDescent="0.2">
      <c r="A44" s="38">
        <v>5</v>
      </c>
      <c r="B44" s="25">
        <v>24</v>
      </c>
      <c r="C44" s="26">
        <v>1064</v>
      </c>
      <c r="D44" s="26">
        <v>489</v>
      </c>
      <c r="E44" s="26">
        <v>489</v>
      </c>
      <c r="F44" s="26">
        <v>1</v>
      </c>
      <c r="G44" s="26">
        <v>488</v>
      </c>
      <c r="H44" s="27">
        <f t="shared" ref="H44:H50" si="20">$D44/$C44</f>
        <v>0.45958646616541354</v>
      </c>
      <c r="I44" s="40">
        <v>210</v>
      </c>
      <c r="J44" s="41">
        <f t="shared" ref="J44:J50" si="21">$I44/$G44</f>
        <v>0.43032786885245899</v>
      </c>
      <c r="K44" s="42">
        <v>254</v>
      </c>
      <c r="L44" s="43">
        <f t="shared" ref="L44:L50" si="22">$K44/$G44</f>
        <v>0.52049180327868849</v>
      </c>
      <c r="M44" s="44">
        <v>22</v>
      </c>
      <c r="N44" s="45">
        <f t="shared" ref="N44:N50" si="23">$M44/$G44</f>
        <v>4.5081967213114756E-2</v>
      </c>
      <c r="O44" s="46">
        <v>2</v>
      </c>
      <c r="P44" s="47">
        <f t="shared" ref="P44:P50" si="24">$O44/$G44</f>
        <v>4.0983606557377051E-3</v>
      </c>
      <c r="Q44" s="38">
        <v>5</v>
      </c>
    </row>
    <row r="45" spans="1:17" x14ac:dyDescent="0.2">
      <c r="A45" s="49"/>
      <c r="B45" s="25">
        <v>25</v>
      </c>
      <c r="C45" s="26">
        <v>1092</v>
      </c>
      <c r="D45" s="26">
        <v>595</v>
      </c>
      <c r="E45" s="26">
        <v>595</v>
      </c>
      <c r="F45" s="26">
        <v>2</v>
      </c>
      <c r="G45" s="26">
        <v>593</v>
      </c>
      <c r="H45" s="27">
        <f t="shared" si="20"/>
        <v>0.54487179487179482</v>
      </c>
      <c r="I45" s="40">
        <v>286</v>
      </c>
      <c r="J45" s="41">
        <f t="shared" si="21"/>
        <v>0.48229342327150082</v>
      </c>
      <c r="K45" s="42">
        <v>277</v>
      </c>
      <c r="L45" s="43">
        <f t="shared" si="22"/>
        <v>0.46711635750421587</v>
      </c>
      <c r="M45" s="44">
        <v>30</v>
      </c>
      <c r="N45" s="45">
        <f t="shared" si="23"/>
        <v>5.0590219224283306E-2</v>
      </c>
      <c r="O45" s="46">
        <v>0</v>
      </c>
      <c r="P45" s="47">
        <f t="shared" si="24"/>
        <v>0</v>
      </c>
      <c r="Q45" s="49"/>
    </row>
    <row r="46" spans="1:17" x14ac:dyDescent="0.2">
      <c r="A46" s="49"/>
      <c r="B46" s="25">
        <v>26</v>
      </c>
      <c r="C46" s="26">
        <v>927</v>
      </c>
      <c r="D46" s="26">
        <v>575</v>
      </c>
      <c r="E46" s="26">
        <v>575</v>
      </c>
      <c r="F46" s="26">
        <v>6</v>
      </c>
      <c r="G46" s="26">
        <v>569</v>
      </c>
      <c r="H46" s="27">
        <f t="shared" si="20"/>
        <v>0.62028047464940672</v>
      </c>
      <c r="I46" s="40">
        <v>233</v>
      </c>
      <c r="J46" s="41">
        <f t="shared" si="21"/>
        <v>0.4094903339191564</v>
      </c>
      <c r="K46" s="42">
        <v>310</v>
      </c>
      <c r="L46" s="43">
        <f t="shared" si="22"/>
        <v>0.54481546572934969</v>
      </c>
      <c r="M46" s="44">
        <v>25</v>
      </c>
      <c r="N46" s="45">
        <f t="shared" si="23"/>
        <v>4.3936731107205626E-2</v>
      </c>
      <c r="O46" s="46">
        <v>1</v>
      </c>
      <c r="P46" s="47">
        <f t="shared" si="24"/>
        <v>1.7574692442882249E-3</v>
      </c>
      <c r="Q46" s="49"/>
    </row>
    <row r="47" spans="1:17" x14ac:dyDescent="0.2">
      <c r="A47" s="49"/>
      <c r="B47" s="25">
        <v>27</v>
      </c>
      <c r="C47" s="26">
        <v>685</v>
      </c>
      <c r="D47" s="26">
        <v>377</v>
      </c>
      <c r="E47" s="26">
        <v>377</v>
      </c>
      <c r="F47" s="26">
        <v>2</v>
      </c>
      <c r="G47" s="26">
        <v>375</v>
      </c>
      <c r="H47" s="27">
        <f t="shared" si="20"/>
        <v>0.55036496350364961</v>
      </c>
      <c r="I47" s="40">
        <v>193</v>
      </c>
      <c r="J47" s="41">
        <f t="shared" si="21"/>
        <v>0.51466666666666672</v>
      </c>
      <c r="K47" s="42">
        <v>172</v>
      </c>
      <c r="L47" s="43">
        <f t="shared" si="22"/>
        <v>0.45866666666666667</v>
      </c>
      <c r="M47" s="44">
        <v>9</v>
      </c>
      <c r="N47" s="45">
        <f t="shared" si="23"/>
        <v>2.4E-2</v>
      </c>
      <c r="O47" s="46">
        <v>1</v>
      </c>
      <c r="P47" s="47">
        <f t="shared" si="24"/>
        <v>2.6666666666666666E-3</v>
      </c>
      <c r="Q47" s="49"/>
    </row>
    <row r="48" spans="1:17" x14ac:dyDescent="0.2">
      <c r="A48" s="49"/>
      <c r="B48" s="25">
        <v>28</v>
      </c>
      <c r="C48" s="26">
        <v>716</v>
      </c>
      <c r="D48" s="26">
        <v>430</v>
      </c>
      <c r="E48" s="26">
        <v>430</v>
      </c>
      <c r="F48" s="26">
        <v>6</v>
      </c>
      <c r="G48" s="26">
        <v>424</v>
      </c>
      <c r="H48" s="27">
        <f t="shared" si="20"/>
        <v>0.6005586592178771</v>
      </c>
      <c r="I48" s="40">
        <v>240</v>
      </c>
      <c r="J48" s="41">
        <f t="shared" si="21"/>
        <v>0.56603773584905659</v>
      </c>
      <c r="K48" s="42">
        <v>167</v>
      </c>
      <c r="L48" s="43">
        <f t="shared" si="22"/>
        <v>0.39386792452830188</v>
      </c>
      <c r="M48" s="44">
        <v>15</v>
      </c>
      <c r="N48" s="45">
        <f t="shared" si="23"/>
        <v>3.5377358490566037E-2</v>
      </c>
      <c r="O48" s="46">
        <v>2</v>
      </c>
      <c r="P48" s="47">
        <f t="shared" si="24"/>
        <v>4.7169811320754715E-3</v>
      </c>
      <c r="Q48" s="49"/>
    </row>
    <row r="49" spans="1:17" x14ac:dyDescent="0.2">
      <c r="A49" s="50"/>
      <c r="B49" s="25">
        <v>29</v>
      </c>
      <c r="C49" s="26">
        <v>940</v>
      </c>
      <c r="D49" s="26">
        <v>471</v>
      </c>
      <c r="E49" s="26">
        <v>471</v>
      </c>
      <c r="F49" s="26">
        <v>6</v>
      </c>
      <c r="G49" s="26">
        <v>465</v>
      </c>
      <c r="H49" s="27">
        <f t="shared" si="20"/>
        <v>0.50106382978723407</v>
      </c>
      <c r="I49" s="40">
        <v>239</v>
      </c>
      <c r="J49" s="41">
        <f t="shared" si="21"/>
        <v>0.51397849462365597</v>
      </c>
      <c r="K49" s="42">
        <v>196</v>
      </c>
      <c r="L49" s="43">
        <f t="shared" si="22"/>
        <v>0.42150537634408602</v>
      </c>
      <c r="M49" s="44">
        <v>23</v>
      </c>
      <c r="N49" s="45">
        <f t="shared" si="23"/>
        <v>4.9462365591397849E-2</v>
      </c>
      <c r="O49" s="46">
        <v>7</v>
      </c>
      <c r="P49" s="47">
        <f t="shared" si="24"/>
        <v>1.5053763440860216E-2</v>
      </c>
      <c r="Q49" s="50"/>
    </row>
    <row r="50" spans="1:17" s="61" customFormat="1" x14ac:dyDescent="0.2">
      <c r="A50" s="24"/>
      <c r="B50" s="25"/>
      <c r="C50" s="25">
        <f>SUM(C44:C49)</f>
        <v>5424</v>
      </c>
      <c r="D50" s="25">
        <f>SUM(D44:D49)</f>
        <v>2937</v>
      </c>
      <c r="E50" s="25">
        <f>SUM(E44:E49)</f>
        <v>2937</v>
      </c>
      <c r="F50" s="25">
        <f>SUM(F44:F49)</f>
        <v>23</v>
      </c>
      <c r="G50" s="25">
        <f>SUM(G44:G49)</f>
        <v>2914</v>
      </c>
      <c r="H50" s="51">
        <f t="shared" si="20"/>
        <v>0.54148230088495575</v>
      </c>
      <c r="I50" s="52">
        <f>SUM(I44:I49)</f>
        <v>1401</v>
      </c>
      <c r="J50" s="53">
        <f t="shared" si="21"/>
        <v>0.4807824296499657</v>
      </c>
      <c r="K50" s="54">
        <f>SUM(K44:K49)</f>
        <v>1376</v>
      </c>
      <c r="L50" s="55">
        <f t="shared" si="22"/>
        <v>0.47220315717227179</v>
      </c>
      <c r="M50" s="56">
        <f>SUM(M44:M49)</f>
        <v>124</v>
      </c>
      <c r="N50" s="57">
        <f t="shared" si="23"/>
        <v>4.2553191489361701E-2</v>
      </c>
      <c r="O50" s="58">
        <f>SUM(O44:O49)</f>
        <v>13</v>
      </c>
      <c r="P50" s="59">
        <f t="shared" si="24"/>
        <v>4.4612216884008238E-3</v>
      </c>
      <c r="Q50" s="60"/>
    </row>
    <row r="51" spans="1:17" s="36" customFormat="1" x14ac:dyDescent="0.2">
      <c r="A51" s="24"/>
      <c r="B51" s="25"/>
      <c r="C51" s="26"/>
      <c r="D51" s="26"/>
      <c r="E51" s="26"/>
      <c r="F51" s="26"/>
      <c r="G51" s="26"/>
      <c r="H51" s="27"/>
      <c r="I51" s="40"/>
      <c r="J51" s="41"/>
      <c r="K51" s="42"/>
      <c r="L51" s="43"/>
      <c r="M51" s="44"/>
      <c r="N51" s="45"/>
      <c r="O51" s="46"/>
      <c r="P51" s="47"/>
      <c r="Q51" s="60"/>
    </row>
    <row r="52" spans="1:17" s="36" customFormat="1" x14ac:dyDescent="0.2">
      <c r="A52" s="24"/>
      <c r="B52" s="25"/>
      <c r="C52" s="26"/>
      <c r="D52" s="26"/>
      <c r="E52" s="26"/>
      <c r="F52" s="26"/>
      <c r="G52" s="26"/>
      <c r="H52" s="27"/>
      <c r="I52" s="40"/>
      <c r="J52" s="41"/>
      <c r="K52" s="42"/>
      <c r="L52" s="43"/>
      <c r="M52" s="44"/>
      <c r="N52" s="45"/>
      <c r="O52" s="46"/>
      <c r="P52" s="47"/>
      <c r="Q52" s="60"/>
    </row>
    <row r="53" spans="1:17" s="36" customFormat="1" x14ac:dyDescent="0.2">
      <c r="A53" s="37" t="s">
        <v>21</v>
      </c>
      <c r="B53" s="25"/>
      <c r="C53" s="26"/>
      <c r="D53" s="26"/>
      <c r="E53" s="26"/>
      <c r="F53" s="26"/>
      <c r="G53" s="26"/>
      <c r="H53" s="27"/>
      <c r="I53" s="40"/>
      <c r="J53" s="41"/>
      <c r="K53" s="42"/>
      <c r="L53" s="43"/>
      <c r="M53" s="44"/>
      <c r="N53" s="45"/>
      <c r="O53" s="46"/>
      <c r="P53" s="47"/>
      <c r="Q53" s="60"/>
    </row>
    <row r="54" spans="1:17" x14ac:dyDescent="0.2">
      <c r="A54" s="38">
        <v>6</v>
      </c>
      <c r="B54" s="25">
        <v>30</v>
      </c>
      <c r="C54" s="26">
        <v>1035</v>
      </c>
      <c r="D54" s="26">
        <v>514</v>
      </c>
      <c r="E54" s="26">
        <v>514</v>
      </c>
      <c r="F54" s="26">
        <v>2</v>
      </c>
      <c r="G54" s="26">
        <v>512</v>
      </c>
      <c r="H54" s="27">
        <f t="shared" ref="H54:H60" si="25">$D54/$C54</f>
        <v>0.49661835748792271</v>
      </c>
      <c r="I54" s="40">
        <v>207</v>
      </c>
      <c r="J54" s="41">
        <f t="shared" ref="J54:J60" si="26">$I54/$G54</f>
        <v>0.404296875</v>
      </c>
      <c r="K54" s="42">
        <v>282</v>
      </c>
      <c r="L54" s="43">
        <f t="shared" ref="L54:L60" si="27">$K54/$G54</f>
        <v>0.55078125</v>
      </c>
      <c r="M54" s="44">
        <v>21</v>
      </c>
      <c r="N54" s="45">
        <f t="shared" ref="N54:N60" si="28">$M54/$G54</f>
        <v>4.1015625E-2</v>
      </c>
      <c r="O54" s="46">
        <v>2</v>
      </c>
      <c r="P54" s="47">
        <f t="shared" ref="P54:P60" si="29">$O54/$G54</f>
        <v>3.90625E-3</v>
      </c>
      <c r="Q54" s="38">
        <v>6</v>
      </c>
    </row>
    <row r="55" spans="1:17" x14ac:dyDescent="0.2">
      <c r="A55" s="49"/>
      <c r="B55" s="25">
        <v>31</v>
      </c>
      <c r="C55" s="26">
        <v>913</v>
      </c>
      <c r="D55" s="26">
        <v>535</v>
      </c>
      <c r="E55" s="26">
        <v>535</v>
      </c>
      <c r="F55" s="26">
        <v>6</v>
      </c>
      <c r="G55" s="26">
        <v>529</v>
      </c>
      <c r="H55" s="27">
        <f t="shared" si="25"/>
        <v>0.58598028477546549</v>
      </c>
      <c r="I55" s="40">
        <v>263</v>
      </c>
      <c r="J55" s="41">
        <f t="shared" si="26"/>
        <v>0.49716446124763702</v>
      </c>
      <c r="K55" s="42">
        <v>245</v>
      </c>
      <c r="L55" s="43">
        <f t="shared" si="27"/>
        <v>0.46313799621928164</v>
      </c>
      <c r="M55" s="44">
        <v>18</v>
      </c>
      <c r="N55" s="45">
        <f t="shared" si="28"/>
        <v>3.4026465028355386E-2</v>
      </c>
      <c r="O55" s="46">
        <v>3</v>
      </c>
      <c r="P55" s="47">
        <f t="shared" si="29"/>
        <v>5.6710775047258983E-3</v>
      </c>
      <c r="Q55" s="49"/>
    </row>
    <row r="56" spans="1:17" x14ac:dyDescent="0.2">
      <c r="A56" s="49"/>
      <c r="B56" s="25">
        <v>32</v>
      </c>
      <c r="C56" s="26">
        <v>858</v>
      </c>
      <c r="D56" s="26">
        <v>452</v>
      </c>
      <c r="E56" s="26">
        <v>450</v>
      </c>
      <c r="F56" s="26">
        <v>9</v>
      </c>
      <c r="G56" s="26">
        <v>441</v>
      </c>
      <c r="H56" s="27">
        <f t="shared" si="25"/>
        <v>0.52680652680652684</v>
      </c>
      <c r="I56" s="40">
        <v>188</v>
      </c>
      <c r="J56" s="41">
        <f t="shared" si="26"/>
        <v>0.42630385487528344</v>
      </c>
      <c r="K56" s="42">
        <v>235</v>
      </c>
      <c r="L56" s="43">
        <f t="shared" si="27"/>
        <v>0.53287981859410427</v>
      </c>
      <c r="M56" s="44">
        <v>15</v>
      </c>
      <c r="N56" s="45">
        <f t="shared" si="28"/>
        <v>3.4013605442176874E-2</v>
      </c>
      <c r="O56" s="46">
        <v>3</v>
      </c>
      <c r="P56" s="47">
        <f t="shared" si="29"/>
        <v>6.8027210884353739E-3</v>
      </c>
      <c r="Q56" s="49"/>
    </row>
    <row r="57" spans="1:17" x14ac:dyDescent="0.2">
      <c r="A57" s="49"/>
      <c r="B57" s="25">
        <v>33</v>
      </c>
      <c r="C57" s="26">
        <v>913</v>
      </c>
      <c r="D57" s="26">
        <v>509</v>
      </c>
      <c r="E57" s="26">
        <v>508</v>
      </c>
      <c r="F57" s="26">
        <v>7</v>
      </c>
      <c r="G57" s="26">
        <v>501</v>
      </c>
      <c r="H57" s="27">
        <f t="shared" si="25"/>
        <v>0.55750273822562979</v>
      </c>
      <c r="I57" s="40">
        <v>256</v>
      </c>
      <c r="J57" s="41">
        <f t="shared" si="26"/>
        <v>0.51097804391217561</v>
      </c>
      <c r="K57" s="42">
        <v>228</v>
      </c>
      <c r="L57" s="43">
        <f t="shared" si="27"/>
        <v>0.45508982035928142</v>
      </c>
      <c r="M57" s="44">
        <v>14</v>
      </c>
      <c r="N57" s="45">
        <f t="shared" si="28"/>
        <v>2.7944111776447105E-2</v>
      </c>
      <c r="O57" s="46">
        <v>3</v>
      </c>
      <c r="P57" s="47">
        <f t="shared" si="29"/>
        <v>5.9880239520958087E-3</v>
      </c>
      <c r="Q57" s="49"/>
    </row>
    <row r="58" spans="1:17" x14ac:dyDescent="0.2">
      <c r="A58" s="49"/>
      <c r="B58" s="25">
        <v>34</v>
      </c>
      <c r="C58" s="26">
        <v>918</v>
      </c>
      <c r="D58" s="26">
        <v>453</v>
      </c>
      <c r="E58" s="26">
        <v>453</v>
      </c>
      <c r="F58" s="26">
        <v>8</v>
      </c>
      <c r="G58" s="26">
        <v>445</v>
      </c>
      <c r="H58" s="27">
        <f t="shared" si="25"/>
        <v>0.49346405228758172</v>
      </c>
      <c r="I58" s="40">
        <v>206</v>
      </c>
      <c r="J58" s="41">
        <f t="shared" si="26"/>
        <v>0.46292134831460674</v>
      </c>
      <c r="K58" s="42">
        <v>219</v>
      </c>
      <c r="L58" s="43">
        <f t="shared" si="27"/>
        <v>0.49213483146067416</v>
      </c>
      <c r="M58" s="44">
        <v>16</v>
      </c>
      <c r="N58" s="45">
        <f t="shared" si="28"/>
        <v>3.5955056179775284E-2</v>
      </c>
      <c r="O58" s="46">
        <v>4</v>
      </c>
      <c r="P58" s="47">
        <f t="shared" si="29"/>
        <v>8.988764044943821E-3</v>
      </c>
      <c r="Q58" s="49"/>
    </row>
    <row r="59" spans="1:17" x14ac:dyDescent="0.2">
      <c r="A59" s="50"/>
      <c r="B59" s="25">
        <v>35</v>
      </c>
      <c r="C59" s="26">
        <v>1084</v>
      </c>
      <c r="D59" s="26">
        <v>456</v>
      </c>
      <c r="E59" s="26">
        <v>456</v>
      </c>
      <c r="F59" s="26">
        <v>7</v>
      </c>
      <c r="G59" s="26">
        <v>449</v>
      </c>
      <c r="H59" s="27">
        <f t="shared" si="25"/>
        <v>0.42066420664206644</v>
      </c>
      <c r="I59" s="40">
        <v>214</v>
      </c>
      <c r="J59" s="41">
        <f t="shared" si="26"/>
        <v>0.47661469933184858</v>
      </c>
      <c r="K59" s="42">
        <v>200</v>
      </c>
      <c r="L59" s="43">
        <f t="shared" si="27"/>
        <v>0.44543429844097998</v>
      </c>
      <c r="M59" s="44">
        <v>28</v>
      </c>
      <c r="N59" s="45">
        <f t="shared" si="28"/>
        <v>6.2360801781737196E-2</v>
      </c>
      <c r="O59" s="46">
        <v>7</v>
      </c>
      <c r="P59" s="47">
        <f t="shared" si="29"/>
        <v>1.5590200445434299E-2</v>
      </c>
      <c r="Q59" s="49"/>
    </row>
    <row r="60" spans="1:17" s="61" customFormat="1" x14ac:dyDescent="0.2">
      <c r="A60" s="24"/>
      <c r="B60" s="25"/>
      <c r="C60" s="25">
        <f>SUM(C54:C59)</f>
        <v>5721</v>
      </c>
      <c r="D60" s="25">
        <f>SUM(D54:D59)</f>
        <v>2919</v>
      </c>
      <c r="E60" s="25">
        <f>SUM(E54:E59)</f>
        <v>2916</v>
      </c>
      <c r="F60" s="25">
        <f>SUM(F54:F59)</f>
        <v>39</v>
      </c>
      <c r="G60" s="25">
        <f>SUM(G54:G59)</f>
        <v>2877</v>
      </c>
      <c r="H60" s="51">
        <f t="shared" si="25"/>
        <v>0.51022548505506027</v>
      </c>
      <c r="I60" s="52">
        <f>SUM(I54:I59)</f>
        <v>1334</v>
      </c>
      <c r="J60" s="53">
        <f t="shared" si="26"/>
        <v>0.46367744177963155</v>
      </c>
      <c r="K60" s="54">
        <f>SUM(K54:K59)</f>
        <v>1409</v>
      </c>
      <c r="L60" s="55">
        <f t="shared" si="27"/>
        <v>0.48974626346889122</v>
      </c>
      <c r="M60" s="56">
        <f>SUM(M54:M59)</f>
        <v>112</v>
      </c>
      <c r="N60" s="57">
        <f t="shared" si="28"/>
        <v>3.8929440389294405E-2</v>
      </c>
      <c r="O60" s="58">
        <f>SUM(O54:O59)</f>
        <v>22</v>
      </c>
      <c r="P60" s="59">
        <f t="shared" si="29"/>
        <v>7.6468543621828295E-3</v>
      </c>
      <c r="Q60" s="50"/>
    </row>
    <row r="61" spans="1:17" s="36" customFormat="1" x14ac:dyDescent="0.2">
      <c r="A61" s="24"/>
      <c r="B61" s="25"/>
      <c r="C61" s="26"/>
      <c r="D61" s="26"/>
      <c r="E61" s="26"/>
      <c r="F61" s="26"/>
      <c r="G61" s="26"/>
      <c r="H61" s="27"/>
      <c r="I61" s="40"/>
      <c r="J61" s="41"/>
      <c r="K61" s="42"/>
      <c r="L61" s="43"/>
      <c r="M61" s="44"/>
      <c r="N61" s="45"/>
      <c r="O61" s="46"/>
      <c r="P61" s="47"/>
      <c r="Q61" s="60"/>
    </row>
    <row r="62" spans="1:17" s="36" customFormat="1" x14ac:dyDescent="0.2">
      <c r="A62" s="24"/>
      <c r="B62" s="25"/>
      <c r="C62" s="26"/>
      <c r="D62" s="26"/>
      <c r="E62" s="26"/>
      <c r="F62" s="26"/>
      <c r="G62" s="26"/>
      <c r="H62" s="27"/>
      <c r="I62" s="40"/>
      <c r="J62" s="41"/>
      <c r="K62" s="42"/>
      <c r="L62" s="43"/>
      <c r="M62" s="44"/>
      <c r="N62" s="45"/>
      <c r="O62" s="46"/>
      <c r="P62" s="47"/>
      <c r="Q62" s="60"/>
    </row>
    <row r="63" spans="1:17" s="36" customFormat="1" x14ac:dyDescent="0.2">
      <c r="A63" s="37" t="s">
        <v>22</v>
      </c>
      <c r="B63" s="25"/>
      <c r="C63" s="26"/>
      <c r="D63" s="26"/>
      <c r="E63" s="26"/>
      <c r="F63" s="26"/>
      <c r="G63" s="26"/>
      <c r="H63" s="27"/>
      <c r="I63" s="40"/>
      <c r="J63" s="41"/>
      <c r="K63" s="42"/>
      <c r="L63" s="43"/>
      <c r="M63" s="44"/>
      <c r="N63" s="45"/>
      <c r="O63" s="46"/>
      <c r="P63" s="47"/>
      <c r="Q63" s="60"/>
    </row>
    <row r="64" spans="1:17" x14ac:dyDescent="0.2">
      <c r="A64" s="38">
        <v>7</v>
      </c>
      <c r="B64" s="25">
        <v>36</v>
      </c>
      <c r="C64" s="26">
        <v>1017</v>
      </c>
      <c r="D64" s="26">
        <v>484</v>
      </c>
      <c r="E64" s="26">
        <v>484</v>
      </c>
      <c r="F64" s="26">
        <v>11</v>
      </c>
      <c r="G64" s="26">
        <v>473</v>
      </c>
      <c r="H64" s="27">
        <f t="shared" ref="H64:H69" si="30">$D64/$C64</f>
        <v>0.47590953785644052</v>
      </c>
      <c r="I64" s="40">
        <v>252</v>
      </c>
      <c r="J64" s="41">
        <f t="shared" ref="J64:J69" si="31">$I64/$G64</f>
        <v>0.53276955602537002</v>
      </c>
      <c r="K64" s="42">
        <v>207</v>
      </c>
      <c r="L64" s="43">
        <f t="shared" ref="L64:L69" si="32">$K64/$G64</f>
        <v>0.43763213530655393</v>
      </c>
      <c r="M64" s="44">
        <v>13</v>
      </c>
      <c r="N64" s="45">
        <f t="shared" ref="N64:N69" si="33">$M64/$G64</f>
        <v>2.748414376321353E-2</v>
      </c>
      <c r="O64" s="46">
        <v>1</v>
      </c>
      <c r="P64" s="47">
        <f t="shared" ref="P64:P69" si="34">$O64/$G64</f>
        <v>2.1141649048625794E-3</v>
      </c>
      <c r="Q64" s="62">
        <v>7</v>
      </c>
    </row>
    <row r="65" spans="1:17" x14ac:dyDescent="0.2">
      <c r="A65" s="49"/>
      <c r="B65" s="25">
        <v>37</v>
      </c>
      <c r="C65" s="26">
        <v>1059</v>
      </c>
      <c r="D65" s="26">
        <v>481</v>
      </c>
      <c r="E65" s="26">
        <v>481</v>
      </c>
      <c r="F65" s="26">
        <v>7</v>
      </c>
      <c r="G65" s="26">
        <v>474</v>
      </c>
      <c r="H65" s="27">
        <f t="shared" si="30"/>
        <v>0.45420207743153918</v>
      </c>
      <c r="I65" s="40">
        <v>260</v>
      </c>
      <c r="J65" s="41">
        <f t="shared" si="31"/>
        <v>0.54852320675105481</v>
      </c>
      <c r="K65" s="42">
        <v>189</v>
      </c>
      <c r="L65" s="43">
        <f t="shared" si="32"/>
        <v>0.39873417721518989</v>
      </c>
      <c r="M65" s="44">
        <v>20</v>
      </c>
      <c r="N65" s="45">
        <f t="shared" si="33"/>
        <v>4.2194092827004218E-2</v>
      </c>
      <c r="O65" s="46">
        <v>5</v>
      </c>
      <c r="P65" s="47">
        <f t="shared" si="34"/>
        <v>1.0548523206751054E-2</v>
      </c>
      <c r="Q65" s="62"/>
    </row>
    <row r="66" spans="1:17" x14ac:dyDescent="0.2">
      <c r="A66" s="49"/>
      <c r="B66" s="25">
        <v>38</v>
      </c>
      <c r="C66" s="26">
        <v>1143</v>
      </c>
      <c r="D66" s="26">
        <v>581</v>
      </c>
      <c r="E66" s="26">
        <v>581</v>
      </c>
      <c r="F66" s="26">
        <v>5</v>
      </c>
      <c r="G66" s="26">
        <v>576</v>
      </c>
      <c r="H66" s="27">
        <f t="shared" si="30"/>
        <v>0.50831146106736658</v>
      </c>
      <c r="I66" s="40">
        <v>315</v>
      </c>
      <c r="J66" s="41">
        <f t="shared" si="31"/>
        <v>0.546875</v>
      </c>
      <c r="K66" s="42">
        <v>233</v>
      </c>
      <c r="L66" s="43">
        <f t="shared" si="32"/>
        <v>0.4045138888888889</v>
      </c>
      <c r="M66" s="44">
        <v>25</v>
      </c>
      <c r="N66" s="45">
        <f t="shared" si="33"/>
        <v>4.3402777777777776E-2</v>
      </c>
      <c r="O66" s="46">
        <v>3</v>
      </c>
      <c r="P66" s="47">
        <f t="shared" si="34"/>
        <v>5.208333333333333E-3</v>
      </c>
      <c r="Q66" s="62"/>
    </row>
    <row r="67" spans="1:17" x14ac:dyDescent="0.2">
      <c r="A67" s="49"/>
      <c r="B67" s="25">
        <v>39</v>
      </c>
      <c r="C67" s="26">
        <v>1058</v>
      </c>
      <c r="D67" s="26">
        <v>609</v>
      </c>
      <c r="E67" s="26">
        <v>609</v>
      </c>
      <c r="F67" s="26">
        <v>2</v>
      </c>
      <c r="G67" s="26">
        <v>607</v>
      </c>
      <c r="H67" s="27">
        <f t="shared" si="30"/>
        <v>0.57561436672967858</v>
      </c>
      <c r="I67" s="40">
        <v>264</v>
      </c>
      <c r="J67" s="41">
        <f t="shared" si="31"/>
        <v>0.43492586490939045</v>
      </c>
      <c r="K67" s="42">
        <v>308</v>
      </c>
      <c r="L67" s="43">
        <f t="shared" si="32"/>
        <v>0.5074135090609555</v>
      </c>
      <c r="M67" s="44">
        <v>30</v>
      </c>
      <c r="N67" s="45">
        <f t="shared" si="33"/>
        <v>4.9423393739703461E-2</v>
      </c>
      <c r="O67" s="46">
        <v>5</v>
      </c>
      <c r="P67" s="47">
        <f t="shared" si="34"/>
        <v>8.2372322899505763E-3</v>
      </c>
      <c r="Q67" s="62"/>
    </row>
    <row r="68" spans="1:17" x14ac:dyDescent="0.2">
      <c r="A68" s="50"/>
      <c r="B68" s="25">
        <v>40</v>
      </c>
      <c r="C68" s="26">
        <v>1130</v>
      </c>
      <c r="D68" s="26">
        <v>614</v>
      </c>
      <c r="E68" s="26">
        <v>614</v>
      </c>
      <c r="F68" s="26">
        <v>11</v>
      </c>
      <c r="G68" s="26">
        <v>603</v>
      </c>
      <c r="H68" s="27">
        <f t="shared" si="30"/>
        <v>0.54336283185840706</v>
      </c>
      <c r="I68" s="40">
        <v>271</v>
      </c>
      <c r="J68" s="41">
        <f t="shared" si="31"/>
        <v>0.44941956882255391</v>
      </c>
      <c r="K68" s="42">
        <v>307</v>
      </c>
      <c r="L68" s="43">
        <f t="shared" si="32"/>
        <v>0.50912106135986734</v>
      </c>
      <c r="M68" s="44">
        <v>20</v>
      </c>
      <c r="N68" s="45">
        <f t="shared" si="33"/>
        <v>3.316749585406302E-2</v>
      </c>
      <c r="O68" s="46">
        <v>5</v>
      </c>
      <c r="P68" s="47">
        <f t="shared" si="34"/>
        <v>8.291873963515755E-3</v>
      </c>
      <c r="Q68" s="62"/>
    </row>
    <row r="69" spans="1:17" s="61" customFormat="1" x14ac:dyDescent="0.2">
      <c r="A69" s="24"/>
      <c r="B69" s="25"/>
      <c r="C69" s="25">
        <f>SUM(C$64:C$68)</f>
        <v>5407</v>
      </c>
      <c r="D69" s="25">
        <f>SUM(D$64:D$68)</f>
        <v>2769</v>
      </c>
      <c r="E69" s="25">
        <f>SUM(E$64:E$68)</f>
        <v>2769</v>
      </c>
      <c r="F69" s="25">
        <f>SUM(F$64:F$68)</f>
        <v>36</v>
      </c>
      <c r="G69" s="25">
        <f>SUM(G$64:G$68)</f>
        <v>2733</v>
      </c>
      <c r="H69" s="51">
        <f t="shared" si="30"/>
        <v>0.51211392639171449</v>
      </c>
      <c r="I69" s="52">
        <f>SUM(I64:I68)</f>
        <v>1362</v>
      </c>
      <c r="J69" s="53">
        <f t="shared" si="31"/>
        <v>0.49835345773874862</v>
      </c>
      <c r="K69" s="54">
        <f>SUM(K64:K68)</f>
        <v>1244</v>
      </c>
      <c r="L69" s="55">
        <f t="shared" si="32"/>
        <v>0.4551774606659349</v>
      </c>
      <c r="M69" s="56">
        <f>SUM(M64:M68)</f>
        <v>108</v>
      </c>
      <c r="N69" s="57">
        <f t="shared" si="33"/>
        <v>3.951701427003293E-2</v>
      </c>
      <c r="O69" s="58">
        <f>SUM(O64:O68)</f>
        <v>19</v>
      </c>
      <c r="P69" s="59">
        <f t="shared" si="34"/>
        <v>6.9520673252835711E-3</v>
      </c>
      <c r="Q69" s="60"/>
    </row>
    <row r="70" spans="1:17" s="36" customFormat="1" x14ac:dyDescent="0.2">
      <c r="A70" s="24"/>
      <c r="B70" s="25"/>
      <c r="C70" s="26"/>
      <c r="D70" s="26"/>
      <c r="E70" s="26"/>
      <c r="F70" s="26"/>
      <c r="G70" s="26"/>
      <c r="H70" s="27"/>
      <c r="I70" s="40"/>
      <c r="J70" s="41"/>
      <c r="K70" s="42"/>
      <c r="L70" s="43"/>
      <c r="M70" s="44"/>
      <c r="N70" s="45"/>
      <c r="O70" s="46"/>
      <c r="P70" s="47"/>
      <c r="Q70" s="60"/>
    </row>
    <row r="71" spans="1:17" s="36" customFormat="1" x14ac:dyDescent="0.2">
      <c r="A71" s="24"/>
      <c r="B71" s="25"/>
      <c r="C71" s="26"/>
      <c r="D71" s="26"/>
      <c r="E71" s="26"/>
      <c r="F71" s="26"/>
      <c r="G71" s="26"/>
      <c r="H71" s="27"/>
      <c r="I71" s="40"/>
      <c r="J71" s="41"/>
      <c r="K71" s="42"/>
      <c r="L71" s="43"/>
      <c r="M71" s="44"/>
      <c r="N71" s="45"/>
      <c r="O71" s="46"/>
      <c r="P71" s="47"/>
      <c r="Q71" s="60"/>
    </row>
    <row r="72" spans="1:17" s="36" customFormat="1" x14ac:dyDescent="0.2">
      <c r="A72" s="37" t="s">
        <v>23</v>
      </c>
      <c r="B72" s="25"/>
      <c r="C72" s="26"/>
      <c r="D72" s="26"/>
      <c r="E72" s="26"/>
      <c r="F72" s="26"/>
      <c r="G72" s="26"/>
      <c r="H72" s="27"/>
      <c r="I72" s="40"/>
      <c r="J72" s="41"/>
      <c r="K72" s="42"/>
      <c r="L72" s="43"/>
      <c r="M72" s="44"/>
      <c r="N72" s="45"/>
      <c r="O72" s="46"/>
      <c r="P72" s="47"/>
      <c r="Q72" s="60"/>
    </row>
    <row r="73" spans="1:17" x14ac:dyDescent="0.2">
      <c r="A73" s="38">
        <v>8</v>
      </c>
      <c r="B73" s="25">
        <v>41</v>
      </c>
      <c r="C73" s="26">
        <v>1093</v>
      </c>
      <c r="D73" s="26">
        <v>542</v>
      </c>
      <c r="E73" s="26">
        <v>541</v>
      </c>
      <c r="F73" s="26">
        <v>11</v>
      </c>
      <c r="G73" s="26">
        <v>530</v>
      </c>
      <c r="H73" s="27">
        <f t="shared" ref="H73:H78" si="35">$D73/$C73</f>
        <v>0.49588289112534312</v>
      </c>
      <c r="I73" s="40">
        <v>282</v>
      </c>
      <c r="J73" s="41">
        <f t="shared" ref="J73:J78" si="36">$I73/$G73</f>
        <v>0.5320754716981132</v>
      </c>
      <c r="K73" s="42">
        <v>216</v>
      </c>
      <c r="L73" s="43">
        <f t="shared" ref="L73:L78" si="37">$K73/$G73</f>
        <v>0.40754716981132078</v>
      </c>
      <c r="M73" s="44">
        <v>26</v>
      </c>
      <c r="N73" s="45">
        <f t="shared" ref="N73:N78" si="38">$M73/$G73</f>
        <v>4.9056603773584909E-2</v>
      </c>
      <c r="O73" s="46">
        <v>6</v>
      </c>
      <c r="P73" s="47">
        <f t="shared" ref="P73:P78" si="39">$O73/$G73</f>
        <v>1.1320754716981131E-2</v>
      </c>
      <c r="Q73" s="38">
        <v>8</v>
      </c>
    </row>
    <row r="74" spans="1:17" x14ac:dyDescent="0.2">
      <c r="A74" s="49"/>
      <c r="B74" s="25">
        <v>42</v>
      </c>
      <c r="C74" s="26">
        <v>1174</v>
      </c>
      <c r="D74" s="26">
        <v>608</v>
      </c>
      <c r="E74" s="26">
        <v>608</v>
      </c>
      <c r="F74" s="26">
        <v>6</v>
      </c>
      <c r="G74" s="26">
        <v>602</v>
      </c>
      <c r="H74" s="27">
        <f t="shared" si="35"/>
        <v>0.51788756388415669</v>
      </c>
      <c r="I74" s="40">
        <v>236</v>
      </c>
      <c r="J74" s="41">
        <f t="shared" si="36"/>
        <v>0.39202657807308972</v>
      </c>
      <c r="K74" s="42">
        <v>328</v>
      </c>
      <c r="L74" s="43">
        <f t="shared" si="37"/>
        <v>0.54485049833887045</v>
      </c>
      <c r="M74" s="44">
        <v>37</v>
      </c>
      <c r="N74" s="45">
        <f t="shared" si="38"/>
        <v>6.1461794019933555E-2</v>
      </c>
      <c r="O74" s="46">
        <v>1</v>
      </c>
      <c r="P74" s="47">
        <f t="shared" si="39"/>
        <v>1.6611295681063123E-3</v>
      </c>
      <c r="Q74" s="49"/>
    </row>
    <row r="75" spans="1:17" x14ac:dyDescent="0.2">
      <c r="A75" s="49"/>
      <c r="B75" s="39">
        <v>43</v>
      </c>
      <c r="C75" s="26">
        <v>1012</v>
      </c>
      <c r="D75" s="26">
        <v>537</v>
      </c>
      <c r="E75" s="26">
        <v>537</v>
      </c>
      <c r="F75" s="26">
        <v>6</v>
      </c>
      <c r="G75" s="26">
        <v>531</v>
      </c>
      <c r="H75" s="27">
        <f t="shared" si="35"/>
        <v>0.53063241106719372</v>
      </c>
      <c r="I75" s="40">
        <v>276</v>
      </c>
      <c r="J75" s="41">
        <f t="shared" si="36"/>
        <v>0.51977401129943501</v>
      </c>
      <c r="K75" s="42">
        <v>239</v>
      </c>
      <c r="L75" s="43">
        <f t="shared" si="37"/>
        <v>0.45009416195856872</v>
      </c>
      <c r="M75" s="44">
        <v>16</v>
      </c>
      <c r="N75" s="45">
        <f t="shared" si="38"/>
        <v>3.0131826741996232E-2</v>
      </c>
      <c r="O75" s="46">
        <v>0</v>
      </c>
      <c r="P75" s="47">
        <f t="shared" si="39"/>
        <v>0</v>
      </c>
      <c r="Q75" s="49"/>
    </row>
    <row r="76" spans="1:17" x14ac:dyDescent="0.2">
      <c r="A76" s="49"/>
      <c r="B76" s="25">
        <v>44</v>
      </c>
      <c r="C76" s="26">
        <v>777</v>
      </c>
      <c r="D76" s="26">
        <v>353</v>
      </c>
      <c r="E76" s="26">
        <v>353</v>
      </c>
      <c r="F76" s="26">
        <v>5</v>
      </c>
      <c r="G76" s="26">
        <v>348</v>
      </c>
      <c r="H76" s="27">
        <f t="shared" si="35"/>
        <v>0.45431145431145431</v>
      </c>
      <c r="I76" s="40">
        <v>179</v>
      </c>
      <c r="J76" s="41">
        <f t="shared" si="36"/>
        <v>0.51436781609195403</v>
      </c>
      <c r="K76" s="42">
        <v>151</v>
      </c>
      <c r="L76" s="43">
        <f t="shared" si="37"/>
        <v>0.43390804597701149</v>
      </c>
      <c r="M76" s="44">
        <v>14</v>
      </c>
      <c r="N76" s="45">
        <f t="shared" si="38"/>
        <v>4.0229885057471264E-2</v>
      </c>
      <c r="O76" s="46">
        <v>4</v>
      </c>
      <c r="P76" s="47">
        <f t="shared" si="39"/>
        <v>1.1494252873563218E-2</v>
      </c>
      <c r="Q76" s="49"/>
    </row>
    <row r="77" spans="1:17" x14ac:dyDescent="0.2">
      <c r="A77" s="50"/>
      <c r="B77" s="25">
        <v>45</v>
      </c>
      <c r="C77" s="26">
        <v>836</v>
      </c>
      <c r="D77" s="26">
        <v>453</v>
      </c>
      <c r="E77" s="26">
        <v>453</v>
      </c>
      <c r="F77" s="26">
        <v>8</v>
      </c>
      <c r="G77" s="26">
        <v>445</v>
      </c>
      <c r="H77" s="27">
        <f t="shared" si="35"/>
        <v>0.54186602870813394</v>
      </c>
      <c r="I77" s="40">
        <v>226</v>
      </c>
      <c r="J77" s="41">
        <f t="shared" si="36"/>
        <v>0.50786516853932584</v>
      </c>
      <c r="K77" s="42">
        <v>194</v>
      </c>
      <c r="L77" s="43">
        <f t="shared" si="37"/>
        <v>0.43595505617977526</v>
      </c>
      <c r="M77" s="44">
        <v>20</v>
      </c>
      <c r="N77" s="45">
        <f t="shared" si="38"/>
        <v>4.49438202247191E-2</v>
      </c>
      <c r="O77" s="46">
        <v>5</v>
      </c>
      <c r="P77" s="47">
        <f t="shared" si="39"/>
        <v>1.1235955056179775E-2</v>
      </c>
      <c r="Q77" s="50"/>
    </row>
    <row r="78" spans="1:17" s="61" customFormat="1" x14ac:dyDescent="0.2">
      <c r="A78" s="24"/>
      <c r="B78" s="25"/>
      <c r="C78" s="25">
        <f>SUM(C73:C77)</f>
        <v>4892</v>
      </c>
      <c r="D78" s="25">
        <f>SUM(D73:D77)</f>
        <v>2493</v>
      </c>
      <c r="E78" s="25">
        <f>SUM(E73:E77)</f>
        <v>2492</v>
      </c>
      <c r="F78" s="25">
        <f>SUM(F73:F77)</f>
        <v>36</v>
      </c>
      <c r="G78" s="25">
        <f>SUM(G73:G77)</f>
        <v>2456</v>
      </c>
      <c r="H78" s="51">
        <f t="shared" si="35"/>
        <v>0.50960752248569097</v>
      </c>
      <c r="I78" s="52">
        <f>SUM(I73:I77)</f>
        <v>1199</v>
      </c>
      <c r="J78" s="53">
        <f t="shared" si="36"/>
        <v>0.48819218241042345</v>
      </c>
      <c r="K78" s="54">
        <f>SUM(K73:K77)</f>
        <v>1128</v>
      </c>
      <c r="L78" s="55">
        <f t="shared" si="37"/>
        <v>0.45928338762214982</v>
      </c>
      <c r="M78" s="56">
        <f>SUM(M73:M77)</f>
        <v>113</v>
      </c>
      <c r="N78" s="57">
        <f t="shared" si="38"/>
        <v>4.6009771986970684E-2</v>
      </c>
      <c r="O78" s="58">
        <f>SUM(O73:O77)</f>
        <v>16</v>
      </c>
      <c r="P78" s="59">
        <f t="shared" si="39"/>
        <v>6.5146579804560263E-3</v>
      </c>
      <c r="Q78" s="60"/>
    </row>
    <row r="79" spans="1:17" s="36" customFormat="1" x14ac:dyDescent="0.2">
      <c r="A79" s="24"/>
      <c r="B79" s="25"/>
      <c r="C79" s="26"/>
      <c r="D79" s="26"/>
      <c r="E79" s="26"/>
      <c r="F79" s="26"/>
      <c r="G79" s="26"/>
      <c r="H79" s="27"/>
      <c r="I79" s="40"/>
      <c r="J79" s="41"/>
      <c r="K79" s="42"/>
      <c r="L79" s="43"/>
      <c r="M79" s="44"/>
      <c r="N79" s="45"/>
      <c r="O79" s="46"/>
      <c r="P79" s="47"/>
      <c r="Q79" s="60"/>
    </row>
    <row r="80" spans="1:17" s="36" customFormat="1" x14ac:dyDescent="0.2">
      <c r="A80" s="24"/>
      <c r="B80" s="25"/>
      <c r="C80" s="26"/>
      <c r="D80" s="26"/>
      <c r="E80" s="26"/>
      <c r="F80" s="26"/>
      <c r="G80" s="26"/>
      <c r="H80" s="27"/>
      <c r="I80" s="40"/>
      <c r="J80" s="41"/>
      <c r="K80" s="42"/>
      <c r="L80" s="43"/>
      <c r="M80" s="44"/>
      <c r="N80" s="45"/>
      <c r="O80" s="46"/>
      <c r="P80" s="47"/>
      <c r="Q80" s="60"/>
    </row>
    <row r="81" spans="1:17" s="36" customFormat="1" x14ac:dyDescent="0.2">
      <c r="A81" s="37" t="s">
        <v>24</v>
      </c>
      <c r="B81" s="25"/>
      <c r="C81" s="26"/>
      <c r="D81" s="26"/>
      <c r="E81" s="26"/>
      <c r="F81" s="26"/>
      <c r="G81" s="26"/>
      <c r="H81" s="27"/>
      <c r="I81" s="40"/>
      <c r="J81" s="41"/>
      <c r="K81" s="42"/>
      <c r="L81" s="43"/>
      <c r="M81" s="44"/>
      <c r="N81" s="45"/>
      <c r="O81" s="46"/>
      <c r="P81" s="47"/>
      <c r="Q81" s="60"/>
    </row>
    <row r="82" spans="1:17" x14ac:dyDescent="0.2">
      <c r="A82" s="38">
        <v>9</v>
      </c>
      <c r="B82" s="25">
        <v>46</v>
      </c>
      <c r="C82" s="26">
        <v>1052</v>
      </c>
      <c r="D82" s="26">
        <v>581</v>
      </c>
      <c r="E82" s="26">
        <v>581</v>
      </c>
      <c r="F82" s="26">
        <v>2</v>
      </c>
      <c r="G82" s="26">
        <v>579</v>
      </c>
      <c r="H82" s="27">
        <f t="shared" ref="H82:H87" si="40">$D82/$C82</f>
        <v>0.55228136882129275</v>
      </c>
      <c r="I82" s="40">
        <v>305</v>
      </c>
      <c r="J82" s="41">
        <f t="shared" ref="J82:J87" si="41">$I82/$G82</f>
        <v>0.52677029360967187</v>
      </c>
      <c r="K82" s="42">
        <v>248</v>
      </c>
      <c r="L82" s="43">
        <f t="shared" ref="L82:L87" si="42">$K82/$G82</f>
        <v>0.42832469775474957</v>
      </c>
      <c r="M82" s="44">
        <v>24</v>
      </c>
      <c r="N82" s="45">
        <f t="shared" ref="N82:N87" si="43">$M82/$G82</f>
        <v>4.145077720207254E-2</v>
      </c>
      <c r="O82" s="46">
        <v>2</v>
      </c>
      <c r="P82" s="47">
        <f t="shared" ref="P82:P87" si="44">$O82/$G82</f>
        <v>3.4542314335060447E-3</v>
      </c>
      <c r="Q82" s="38">
        <v>9</v>
      </c>
    </row>
    <row r="83" spans="1:17" x14ac:dyDescent="0.2">
      <c r="A83" s="49"/>
      <c r="B83" s="25">
        <v>47</v>
      </c>
      <c r="C83" s="26">
        <v>1105</v>
      </c>
      <c r="D83" s="26">
        <v>667</v>
      </c>
      <c r="E83" s="26">
        <v>667</v>
      </c>
      <c r="F83" s="26">
        <v>9</v>
      </c>
      <c r="G83" s="26">
        <v>658</v>
      </c>
      <c r="H83" s="27">
        <f t="shared" si="40"/>
        <v>0.60361990950226241</v>
      </c>
      <c r="I83" s="40">
        <v>301</v>
      </c>
      <c r="J83" s="41">
        <f t="shared" si="41"/>
        <v>0.45744680851063829</v>
      </c>
      <c r="K83" s="42">
        <v>316</v>
      </c>
      <c r="L83" s="43">
        <f t="shared" si="42"/>
        <v>0.48024316109422494</v>
      </c>
      <c r="M83" s="44">
        <v>35</v>
      </c>
      <c r="N83" s="45">
        <f t="shared" si="43"/>
        <v>5.3191489361702128E-2</v>
      </c>
      <c r="O83" s="46">
        <v>6</v>
      </c>
      <c r="P83" s="47">
        <f t="shared" si="44"/>
        <v>9.11854103343465E-3</v>
      </c>
      <c r="Q83" s="49"/>
    </row>
    <row r="84" spans="1:17" x14ac:dyDescent="0.2">
      <c r="A84" s="49"/>
      <c r="B84" s="25">
        <v>48</v>
      </c>
      <c r="C84" s="26">
        <v>852</v>
      </c>
      <c r="D84" s="26">
        <v>492</v>
      </c>
      <c r="E84" s="26">
        <v>492</v>
      </c>
      <c r="F84" s="26">
        <v>3</v>
      </c>
      <c r="G84" s="26">
        <v>489</v>
      </c>
      <c r="H84" s="27">
        <f t="shared" si="40"/>
        <v>0.57746478873239437</v>
      </c>
      <c r="I84" s="40">
        <v>270</v>
      </c>
      <c r="J84" s="41">
        <f t="shared" si="41"/>
        <v>0.55214723926380371</v>
      </c>
      <c r="K84" s="42">
        <v>199</v>
      </c>
      <c r="L84" s="43">
        <f t="shared" si="42"/>
        <v>0.40695296523517382</v>
      </c>
      <c r="M84" s="44">
        <v>19</v>
      </c>
      <c r="N84" s="45">
        <f t="shared" si="43"/>
        <v>3.8854805725971372E-2</v>
      </c>
      <c r="O84" s="46">
        <v>1</v>
      </c>
      <c r="P84" s="47">
        <f t="shared" si="44"/>
        <v>2.0449897750511249E-3</v>
      </c>
      <c r="Q84" s="49"/>
    </row>
    <row r="85" spans="1:17" x14ac:dyDescent="0.2">
      <c r="A85" s="49"/>
      <c r="B85" s="25">
        <v>49</v>
      </c>
      <c r="C85" s="26">
        <v>922</v>
      </c>
      <c r="D85" s="26">
        <v>461</v>
      </c>
      <c r="E85" s="26">
        <v>461</v>
      </c>
      <c r="F85" s="26">
        <v>3</v>
      </c>
      <c r="G85" s="26">
        <v>458</v>
      </c>
      <c r="H85" s="27">
        <f t="shared" si="40"/>
        <v>0.5</v>
      </c>
      <c r="I85" s="40">
        <v>223</v>
      </c>
      <c r="J85" s="41">
        <f t="shared" si="41"/>
        <v>0.48689956331877732</v>
      </c>
      <c r="K85" s="42">
        <v>212</v>
      </c>
      <c r="L85" s="43">
        <f t="shared" si="42"/>
        <v>0.46288209606986902</v>
      </c>
      <c r="M85" s="44">
        <v>21</v>
      </c>
      <c r="N85" s="45">
        <f t="shared" si="43"/>
        <v>4.5851528384279479E-2</v>
      </c>
      <c r="O85" s="46">
        <v>2</v>
      </c>
      <c r="P85" s="47">
        <f t="shared" si="44"/>
        <v>4.3668122270742356E-3</v>
      </c>
      <c r="Q85" s="49"/>
    </row>
    <row r="86" spans="1:17" x14ac:dyDescent="0.2">
      <c r="A86" s="50"/>
      <c r="B86" s="25">
        <v>50</v>
      </c>
      <c r="C86" s="26">
        <v>802</v>
      </c>
      <c r="D86" s="26">
        <v>389</v>
      </c>
      <c r="E86" s="26">
        <v>389</v>
      </c>
      <c r="F86" s="26">
        <v>2</v>
      </c>
      <c r="G86" s="26">
        <v>387</v>
      </c>
      <c r="H86" s="27">
        <f t="shared" si="40"/>
        <v>0.48503740648379051</v>
      </c>
      <c r="I86" s="40">
        <v>163</v>
      </c>
      <c r="J86" s="41">
        <f t="shared" si="41"/>
        <v>0.42118863049095606</v>
      </c>
      <c r="K86" s="42">
        <v>198</v>
      </c>
      <c r="L86" s="43">
        <f t="shared" si="42"/>
        <v>0.51162790697674421</v>
      </c>
      <c r="M86" s="44">
        <v>19</v>
      </c>
      <c r="N86" s="45">
        <f t="shared" si="43"/>
        <v>4.909560723514212E-2</v>
      </c>
      <c r="O86" s="46">
        <v>7</v>
      </c>
      <c r="P86" s="47">
        <f t="shared" si="44"/>
        <v>1.8087855297157621E-2</v>
      </c>
      <c r="Q86" s="50"/>
    </row>
    <row r="87" spans="1:17" s="61" customFormat="1" x14ac:dyDescent="0.2">
      <c r="A87" s="24"/>
      <c r="B87" s="25"/>
      <c r="C87" s="25">
        <f>SUM(C82:C86)</f>
        <v>4733</v>
      </c>
      <c r="D87" s="25">
        <f>SUM(D82:D86)</f>
        <v>2590</v>
      </c>
      <c r="E87" s="25">
        <f>SUM(E82:E86)</f>
        <v>2590</v>
      </c>
      <c r="F87" s="25">
        <f>SUM(F82:F86)</f>
        <v>19</v>
      </c>
      <c r="G87" s="25">
        <f>SUM(G82:G86)</f>
        <v>2571</v>
      </c>
      <c r="H87" s="51">
        <f t="shared" si="40"/>
        <v>0.54722163532643142</v>
      </c>
      <c r="I87" s="52">
        <f>SUM(I82:I86)</f>
        <v>1262</v>
      </c>
      <c r="J87" s="53">
        <f t="shared" si="41"/>
        <v>0.49085958770906263</v>
      </c>
      <c r="K87" s="54">
        <f>SUM(K82:K86)</f>
        <v>1173</v>
      </c>
      <c r="L87" s="55">
        <f t="shared" si="42"/>
        <v>0.45624270711785297</v>
      </c>
      <c r="M87" s="56">
        <f>SUM(M82:M86)</f>
        <v>118</v>
      </c>
      <c r="N87" s="57">
        <f t="shared" si="43"/>
        <v>4.5896538311940877E-2</v>
      </c>
      <c r="O87" s="58">
        <f>SUM(O82:O86)</f>
        <v>18</v>
      </c>
      <c r="P87" s="59">
        <f t="shared" si="44"/>
        <v>7.0011668611435242E-3</v>
      </c>
      <c r="Q87" s="60"/>
    </row>
    <row r="88" spans="1:17" s="36" customFormat="1" x14ac:dyDescent="0.2">
      <c r="A88" s="24"/>
      <c r="B88" s="25"/>
      <c r="C88" s="26"/>
      <c r="D88" s="26"/>
      <c r="E88" s="26"/>
      <c r="F88" s="26"/>
      <c r="G88" s="26"/>
      <c r="H88" s="27"/>
      <c r="I88" s="40"/>
      <c r="J88" s="41"/>
      <c r="K88" s="42"/>
      <c r="L88" s="43"/>
      <c r="M88" s="44"/>
      <c r="N88" s="45"/>
      <c r="O88" s="46"/>
      <c r="P88" s="47"/>
      <c r="Q88" s="60"/>
    </row>
    <row r="89" spans="1:17" s="36" customFormat="1" x14ac:dyDescent="0.2">
      <c r="A89" s="24"/>
      <c r="B89" s="25"/>
      <c r="C89" s="26"/>
      <c r="D89" s="26"/>
      <c r="E89" s="26"/>
      <c r="F89" s="26"/>
      <c r="G89" s="26"/>
      <c r="H89" s="27"/>
      <c r="I89" s="40"/>
      <c r="J89" s="41"/>
      <c r="K89" s="42"/>
      <c r="L89" s="43"/>
      <c r="M89" s="44"/>
      <c r="N89" s="45"/>
      <c r="O89" s="46"/>
      <c r="P89" s="47"/>
      <c r="Q89" s="60"/>
    </row>
    <row r="90" spans="1:17" s="36" customFormat="1" x14ac:dyDescent="0.2">
      <c r="A90" s="37" t="s">
        <v>25</v>
      </c>
      <c r="B90" s="25"/>
      <c r="C90" s="26"/>
      <c r="D90" s="26"/>
      <c r="E90" s="26"/>
      <c r="F90" s="26"/>
      <c r="G90" s="26"/>
      <c r="H90" s="27"/>
      <c r="I90" s="40"/>
      <c r="J90" s="41"/>
      <c r="K90" s="42"/>
      <c r="L90" s="43"/>
      <c r="M90" s="44"/>
      <c r="N90" s="45"/>
      <c r="O90" s="46"/>
      <c r="P90" s="47"/>
      <c r="Q90" s="60"/>
    </row>
    <row r="91" spans="1:17" x14ac:dyDescent="0.2">
      <c r="A91" s="38">
        <v>10</v>
      </c>
      <c r="B91" s="25">
        <v>51</v>
      </c>
      <c r="C91" s="26">
        <v>1189</v>
      </c>
      <c r="D91" s="26">
        <v>582</v>
      </c>
      <c r="E91" s="26">
        <v>582</v>
      </c>
      <c r="F91" s="26">
        <v>9</v>
      </c>
      <c r="G91" s="26">
        <v>573</v>
      </c>
      <c r="H91" s="27">
        <f t="shared" ref="H91:H96" si="45">$D91/$C91</f>
        <v>0.48948696383515561</v>
      </c>
      <c r="I91" s="40">
        <v>269</v>
      </c>
      <c r="J91" s="41">
        <f t="shared" ref="J91:J96" si="46">$I91/$G91</f>
        <v>0.46945898778359513</v>
      </c>
      <c r="K91" s="42">
        <v>275</v>
      </c>
      <c r="L91" s="43">
        <f t="shared" ref="L91:L96" si="47">$K91/$G91</f>
        <v>0.47993019197207681</v>
      </c>
      <c r="M91" s="44">
        <v>23</v>
      </c>
      <c r="N91" s="45">
        <f t="shared" ref="N91:N96" si="48">$M91/$G91</f>
        <v>4.0139616055846421E-2</v>
      </c>
      <c r="O91" s="46">
        <v>6</v>
      </c>
      <c r="P91" s="47">
        <f t="shared" ref="P91:P96" si="49">$O91/$G91</f>
        <v>1.0471204188481676E-2</v>
      </c>
      <c r="Q91" s="38">
        <v>10</v>
      </c>
    </row>
    <row r="92" spans="1:17" x14ac:dyDescent="0.2">
      <c r="A92" s="49"/>
      <c r="B92" s="25">
        <v>52</v>
      </c>
      <c r="C92" s="26">
        <v>1048</v>
      </c>
      <c r="D92" s="26">
        <v>592</v>
      </c>
      <c r="E92" s="26">
        <v>591</v>
      </c>
      <c r="F92" s="26">
        <v>7</v>
      </c>
      <c r="G92" s="26">
        <v>584</v>
      </c>
      <c r="H92" s="27">
        <f t="shared" si="45"/>
        <v>0.56488549618320616</v>
      </c>
      <c r="I92" s="40">
        <v>237</v>
      </c>
      <c r="J92" s="41">
        <f t="shared" si="46"/>
        <v>0.40582191780821919</v>
      </c>
      <c r="K92" s="42">
        <v>306</v>
      </c>
      <c r="L92" s="43">
        <f t="shared" si="47"/>
        <v>0.52397260273972601</v>
      </c>
      <c r="M92" s="44">
        <v>40</v>
      </c>
      <c r="N92" s="45">
        <f t="shared" si="48"/>
        <v>6.8493150684931503E-2</v>
      </c>
      <c r="O92" s="46">
        <v>1</v>
      </c>
      <c r="P92" s="47">
        <f t="shared" si="49"/>
        <v>1.7123287671232876E-3</v>
      </c>
      <c r="Q92" s="49"/>
    </row>
    <row r="93" spans="1:17" x14ac:dyDescent="0.2">
      <c r="A93" s="49"/>
      <c r="B93" s="25">
        <v>53</v>
      </c>
      <c r="C93" s="26">
        <v>899</v>
      </c>
      <c r="D93" s="26">
        <v>472</v>
      </c>
      <c r="E93" s="26">
        <v>472</v>
      </c>
      <c r="F93" s="26">
        <v>4</v>
      </c>
      <c r="G93" s="26">
        <v>468</v>
      </c>
      <c r="H93" s="27">
        <f t="shared" si="45"/>
        <v>0.52502780867630705</v>
      </c>
      <c r="I93" s="40">
        <v>244</v>
      </c>
      <c r="J93" s="41">
        <f t="shared" si="46"/>
        <v>0.5213675213675214</v>
      </c>
      <c r="K93" s="42">
        <v>194</v>
      </c>
      <c r="L93" s="43">
        <f t="shared" si="47"/>
        <v>0.41452991452991456</v>
      </c>
      <c r="M93" s="44">
        <v>24</v>
      </c>
      <c r="N93" s="45">
        <f t="shared" si="48"/>
        <v>5.128205128205128E-2</v>
      </c>
      <c r="O93" s="46">
        <v>6</v>
      </c>
      <c r="P93" s="47">
        <f t="shared" si="49"/>
        <v>1.282051282051282E-2</v>
      </c>
      <c r="Q93" s="49"/>
    </row>
    <row r="94" spans="1:17" x14ac:dyDescent="0.2">
      <c r="A94" s="49"/>
      <c r="B94" s="25">
        <v>54</v>
      </c>
      <c r="C94" s="26">
        <v>789</v>
      </c>
      <c r="D94" s="26">
        <v>448</v>
      </c>
      <c r="E94" s="26">
        <v>448</v>
      </c>
      <c r="F94" s="26">
        <v>3</v>
      </c>
      <c r="G94" s="26">
        <v>445</v>
      </c>
      <c r="H94" s="27">
        <f t="shared" si="45"/>
        <v>0.56780735107731306</v>
      </c>
      <c r="I94" s="40">
        <v>235</v>
      </c>
      <c r="J94" s="41">
        <f t="shared" si="46"/>
        <v>0.5280898876404494</v>
      </c>
      <c r="K94" s="42">
        <v>179</v>
      </c>
      <c r="L94" s="43">
        <f t="shared" si="47"/>
        <v>0.40224719101123596</v>
      </c>
      <c r="M94" s="44">
        <v>28</v>
      </c>
      <c r="N94" s="45">
        <f t="shared" si="48"/>
        <v>6.2921348314606745E-2</v>
      </c>
      <c r="O94" s="46">
        <v>3</v>
      </c>
      <c r="P94" s="47">
        <f t="shared" si="49"/>
        <v>6.7415730337078653E-3</v>
      </c>
      <c r="Q94" s="49"/>
    </row>
    <row r="95" spans="1:17" x14ac:dyDescent="0.2">
      <c r="A95" s="50"/>
      <c r="B95" s="25">
        <v>55</v>
      </c>
      <c r="C95" s="26">
        <v>951</v>
      </c>
      <c r="D95" s="26">
        <v>551</v>
      </c>
      <c r="E95" s="26">
        <v>550</v>
      </c>
      <c r="F95" s="26">
        <v>10</v>
      </c>
      <c r="G95" s="26">
        <v>540</v>
      </c>
      <c r="H95" s="27">
        <f t="shared" si="45"/>
        <v>0.57939011566771814</v>
      </c>
      <c r="I95" s="40">
        <v>262</v>
      </c>
      <c r="J95" s="41">
        <f t="shared" si="46"/>
        <v>0.48518518518518516</v>
      </c>
      <c r="K95" s="42">
        <v>242</v>
      </c>
      <c r="L95" s="43">
        <f t="shared" si="47"/>
        <v>0.44814814814814813</v>
      </c>
      <c r="M95" s="44">
        <v>32</v>
      </c>
      <c r="N95" s="45">
        <f t="shared" si="48"/>
        <v>5.9259259259259262E-2</v>
      </c>
      <c r="O95" s="46">
        <v>4</v>
      </c>
      <c r="P95" s="47">
        <f t="shared" si="49"/>
        <v>7.4074074074074077E-3</v>
      </c>
      <c r="Q95" s="50"/>
    </row>
    <row r="96" spans="1:17" s="61" customFormat="1" x14ac:dyDescent="0.2">
      <c r="A96" s="24"/>
      <c r="B96" s="25"/>
      <c r="C96" s="25">
        <f>SUM(C91:C95)</f>
        <v>4876</v>
      </c>
      <c r="D96" s="25">
        <f>SUM(D91:D95)</f>
        <v>2645</v>
      </c>
      <c r="E96" s="25">
        <f>SUM(E91:E95)</f>
        <v>2643</v>
      </c>
      <c r="F96" s="25">
        <f>SUM(F91:F95)</f>
        <v>33</v>
      </c>
      <c r="G96" s="25">
        <f>SUM(G91:G95)</f>
        <v>2610</v>
      </c>
      <c r="H96" s="51">
        <f t="shared" si="45"/>
        <v>0.54245283018867929</v>
      </c>
      <c r="I96" s="52">
        <f>SUM(I91:I95)</f>
        <v>1247</v>
      </c>
      <c r="J96" s="53">
        <f t="shared" si="46"/>
        <v>0.4777777777777778</v>
      </c>
      <c r="K96" s="54">
        <f>SUM(K91:K95)</f>
        <v>1196</v>
      </c>
      <c r="L96" s="55">
        <f t="shared" si="47"/>
        <v>0.45823754789272031</v>
      </c>
      <c r="M96" s="56">
        <f>SUM(M91:M95)</f>
        <v>147</v>
      </c>
      <c r="N96" s="57">
        <f t="shared" si="48"/>
        <v>5.6321839080459769E-2</v>
      </c>
      <c r="O96" s="58">
        <f>SUM(O91:O95)</f>
        <v>20</v>
      </c>
      <c r="P96" s="59">
        <f t="shared" si="49"/>
        <v>7.6628352490421452E-3</v>
      </c>
      <c r="Q96" s="60"/>
    </row>
    <row r="97" spans="1:17" s="36" customFormat="1" x14ac:dyDescent="0.2">
      <c r="A97" s="24"/>
      <c r="B97" s="25"/>
      <c r="C97" s="26"/>
      <c r="D97" s="26"/>
      <c r="E97" s="26"/>
      <c r="F97" s="26"/>
      <c r="G97" s="26"/>
      <c r="H97" s="27"/>
      <c r="I97" s="40"/>
      <c r="J97" s="41"/>
      <c r="K97" s="42"/>
      <c r="L97" s="43"/>
      <c r="M97" s="44"/>
      <c r="N97" s="45"/>
      <c r="O97" s="46"/>
      <c r="P97" s="47"/>
      <c r="Q97" s="60"/>
    </row>
    <row r="98" spans="1:17" s="36" customFormat="1" x14ac:dyDescent="0.2">
      <c r="A98" s="24"/>
      <c r="B98" s="25"/>
      <c r="C98" s="26"/>
      <c r="D98" s="26"/>
      <c r="E98" s="26"/>
      <c r="F98" s="26"/>
      <c r="G98" s="26"/>
      <c r="H98" s="27"/>
      <c r="I98" s="40"/>
      <c r="J98" s="41"/>
      <c r="K98" s="42"/>
      <c r="L98" s="43"/>
      <c r="M98" s="44"/>
      <c r="N98" s="45"/>
      <c r="O98" s="46"/>
      <c r="P98" s="47"/>
      <c r="Q98" s="60"/>
    </row>
    <row r="99" spans="1:17" s="36" customFormat="1" x14ac:dyDescent="0.2">
      <c r="A99" s="37" t="s">
        <v>26</v>
      </c>
      <c r="B99" s="25"/>
      <c r="C99" s="26"/>
      <c r="D99" s="26"/>
      <c r="E99" s="26"/>
      <c r="F99" s="26"/>
      <c r="G99" s="26"/>
      <c r="H99" s="27"/>
      <c r="I99" s="40"/>
      <c r="J99" s="41"/>
      <c r="K99" s="42"/>
      <c r="L99" s="43"/>
      <c r="M99" s="44"/>
      <c r="N99" s="45"/>
      <c r="O99" s="46"/>
      <c r="P99" s="47"/>
      <c r="Q99" s="60"/>
    </row>
    <row r="100" spans="1:17" x14ac:dyDescent="0.2">
      <c r="A100" s="38">
        <v>11</v>
      </c>
      <c r="B100" s="25">
        <v>56</v>
      </c>
      <c r="C100" s="26">
        <v>1069</v>
      </c>
      <c r="D100" s="26">
        <v>601</v>
      </c>
      <c r="E100" s="26">
        <v>601</v>
      </c>
      <c r="F100" s="26">
        <v>11</v>
      </c>
      <c r="G100" s="26">
        <v>590</v>
      </c>
      <c r="H100" s="27">
        <f t="shared" ref="H100:H105" si="50">$D100/$C100</f>
        <v>0.56220767072029931</v>
      </c>
      <c r="I100" s="40">
        <v>285</v>
      </c>
      <c r="J100" s="41">
        <f t="shared" ref="J100:J105" si="51">$I100/$G100</f>
        <v>0.48305084745762711</v>
      </c>
      <c r="K100" s="42">
        <v>279</v>
      </c>
      <c r="L100" s="43">
        <f t="shared" ref="L100:L105" si="52">$K100/$G100</f>
        <v>0.47288135593220337</v>
      </c>
      <c r="M100" s="44">
        <v>24</v>
      </c>
      <c r="N100" s="45">
        <f t="shared" ref="N100:N105" si="53">$M100/$G100</f>
        <v>4.0677966101694912E-2</v>
      </c>
      <c r="O100" s="46">
        <v>2</v>
      </c>
      <c r="P100" s="47">
        <f t="shared" ref="P100:P105" si="54">$O100/$G100</f>
        <v>3.3898305084745762E-3</v>
      </c>
      <c r="Q100" s="38">
        <v>11</v>
      </c>
    </row>
    <row r="101" spans="1:17" x14ac:dyDescent="0.2">
      <c r="A101" s="49"/>
      <c r="B101" s="25">
        <v>57</v>
      </c>
      <c r="C101" s="26">
        <v>855</v>
      </c>
      <c r="D101" s="26">
        <v>444</v>
      </c>
      <c r="E101" s="26">
        <v>444</v>
      </c>
      <c r="F101" s="26">
        <v>8</v>
      </c>
      <c r="G101" s="26">
        <v>436</v>
      </c>
      <c r="H101" s="27">
        <f t="shared" si="50"/>
        <v>0.51929824561403504</v>
      </c>
      <c r="I101" s="40">
        <v>176</v>
      </c>
      <c r="J101" s="41">
        <f t="shared" si="51"/>
        <v>0.40366972477064222</v>
      </c>
      <c r="K101" s="42">
        <v>248</v>
      </c>
      <c r="L101" s="43">
        <f t="shared" si="52"/>
        <v>0.56880733944954132</v>
      </c>
      <c r="M101" s="44">
        <v>12</v>
      </c>
      <c r="N101" s="45">
        <f t="shared" si="53"/>
        <v>2.7522935779816515E-2</v>
      </c>
      <c r="O101" s="46">
        <v>0</v>
      </c>
      <c r="P101" s="47">
        <f t="shared" si="54"/>
        <v>0</v>
      </c>
      <c r="Q101" s="49"/>
    </row>
    <row r="102" spans="1:17" x14ac:dyDescent="0.2">
      <c r="A102" s="49"/>
      <c r="B102" s="25">
        <v>58</v>
      </c>
      <c r="C102" s="26">
        <v>970</v>
      </c>
      <c r="D102" s="26">
        <v>508</v>
      </c>
      <c r="E102" s="26">
        <v>506</v>
      </c>
      <c r="F102" s="26">
        <v>6</v>
      </c>
      <c r="G102" s="26">
        <v>500</v>
      </c>
      <c r="H102" s="27">
        <f t="shared" si="50"/>
        <v>0.52371134020618559</v>
      </c>
      <c r="I102" s="40">
        <v>262</v>
      </c>
      <c r="J102" s="41">
        <f t="shared" si="51"/>
        <v>0.52400000000000002</v>
      </c>
      <c r="K102" s="42">
        <v>211</v>
      </c>
      <c r="L102" s="43">
        <f t="shared" si="52"/>
        <v>0.42199999999999999</v>
      </c>
      <c r="M102" s="44">
        <v>24</v>
      </c>
      <c r="N102" s="45">
        <f t="shared" si="53"/>
        <v>4.8000000000000001E-2</v>
      </c>
      <c r="O102" s="46">
        <v>3</v>
      </c>
      <c r="P102" s="47">
        <f t="shared" si="54"/>
        <v>6.0000000000000001E-3</v>
      </c>
      <c r="Q102" s="49"/>
    </row>
    <row r="103" spans="1:17" x14ac:dyDescent="0.2">
      <c r="A103" s="49"/>
      <c r="B103" s="25">
        <v>59</v>
      </c>
      <c r="C103" s="26">
        <v>1136</v>
      </c>
      <c r="D103" s="26">
        <v>613</v>
      </c>
      <c r="E103" s="26">
        <v>612</v>
      </c>
      <c r="F103" s="26">
        <v>3</v>
      </c>
      <c r="G103" s="26">
        <v>609</v>
      </c>
      <c r="H103" s="27">
        <f t="shared" si="50"/>
        <v>0.539612676056338</v>
      </c>
      <c r="I103" s="40">
        <v>312</v>
      </c>
      <c r="J103" s="41">
        <f t="shared" si="51"/>
        <v>0.51231527093596063</v>
      </c>
      <c r="K103" s="42">
        <v>271</v>
      </c>
      <c r="L103" s="43">
        <f t="shared" si="52"/>
        <v>0.44499178981937604</v>
      </c>
      <c r="M103" s="44">
        <v>17</v>
      </c>
      <c r="N103" s="45">
        <f t="shared" si="53"/>
        <v>2.7914614121510674E-2</v>
      </c>
      <c r="O103" s="46">
        <v>9</v>
      </c>
      <c r="P103" s="47">
        <f t="shared" si="54"/>
        <v>1.4778325123152709E-2</v>
      </c>
      <c r="Q103" s="49"/>
    </row>
    <row r="104" spans="1:17" x14ac:dyDescent="0.2">
      <c r="A104" s="50"/>
      <c r="B104" s="25">
        <v>60</v>
      </c>
      <c r="C104" s="26">
        <v>969</v>
      </c>
      <c r="D104" s="26">
        <v>453</v>
      </c>
      <c r="E104" s="26">
        <v>451</v>
      </c>
      <c r="F104" s="26">
        <v>0</v>
      </c>
      <c r="G104" s="26">
        <v>451</v>
      </c>
      <c r="H104" s="27">
        <f t="shared" si="50"/>
        <v>0.46749226006191952</v>
      </c>
      <c r="I104" s="40">
        <v>230</v>
      </c>
      <c r="J104" s="41">
        <f t="shared" si="51"/>
        <v>0.50997782705099781</v>
      </c>
      <c r="K104" s="42">
        <v>204</v>
      </c>
      <c r="L104" s="43">
        <f t="shared" si="52"/>
        <v>0.45232815964523282</v>
      </c>
      <c r="M104" s="44">
        <v>16</v>
      </c>
      <c r="N104" s="45">
        <f t="shared" si="53"/>
        <v>3.5476718403547672E-2</v>
      </c>
      <c r="O104" s="46">
        <v>1</v>
      </c>
      <c r="P104" s="47">
        <f t="shared" si="54"/>
        <v>2.2172949002217295E-3</v>
      </c>
      <c r="Q104" s="50"/>
    </row>
    <row r="105" spans="1:17" s="61" customFormat="1" x14ac:dyDescent="0.2">
      <c r="A105" s="24"/>
      <c r="B105" s="25"/>
      <c r="C105" s="25">
        <f>SUM(C100:C104)</f>
        <v>4999</v>
      </c>
      <c r="D105" s="25">
        <f>SUM(D100:D104)</f>
        <v>2619</v>
      </c>
      <c r="E105" s="25">
        <f>SUM(E100:E104)</f>
        <v>2614</v>
      </c>
      <c r="F105" s="25">
        <f>SUM(F100:F104)</f>
        <v>28</v>
      </c>
      <c r="G105" s="25">
        <f>SUM(G100:G104)</f>
        <v>2586</v>
      </c>
      <c r="H105" s="51">
        <f t="shared" si="50"/>
        <v>0.5239047809561912</v>
      </c>
      <c r="I105" s="52">
        <f>SUM(I100:I104)</f>
        <v>1265</v>
      </c>
      <c r="J105" s="53">
        <f t="shared" si="51"/>
        <v>0.48917246713070378</v>
      </c>
      <c r="K105" s="54">
        <f>SUM(K100:K104)</f>
        <v>1213</v>
      </c>
      <c r="L105" s="55">
        <f t="shared" si="52"/>
        <v>0.46906419180201081</v>
      </c>
      <c r="M105" s="56">
        <f>SUM(M100:M104)</f>
        <v>93</v>
      </c>
      <c r="N105" s="57">
        <f t="shared" si="53"/>
        <v>3.5962877030162411E-2</v>
      </c>
      <c r="O105" s="58">
        <f>SUM(O100:O104)</f>
        <v>15</v>
      </c>
      <c r="P105" s="59">
        <f t="shared" si="54"/>
        <v>5.8004640371229696E-3</v>
      </c>
      <c r="Q105" s="60"/>
    </row>
    <row r="106" spans="1:17" s="36" customFormat="1" x14ac:dyDescent="0.2">
      <c r="A106" s="24"/>
      <c r="B106" s="25"/>
      <c r="C106" s="26"/>
      <c r="D106" s="26"/>
      <c r="E106" s="26"/>
      <c r="F106" s="26"/>
      <c r="G106" s="26"/>
      <c r="H106" s="27"/>
      <c r="I106" s="40"/>
      <c r="J106" s="41"/>
      <c r="K106" s="42"/>
      <c r="L106" s="43"/>
      <c r="M106" s="44"/>
      <c r="N106" s="45"/>
      <c r="O106" s="46"/>
      <c r="P106" s="47"/>
      <c r="Q106" s="60"/>
    </row>
    <row r="107" spans="1:17" s="36" customFormat="1" x14ac:dyDescent="0.2">
      <c r="A107" s="24"/>
      <c r="B107" s="25"/>
      <c r="C107" s="26"/>
      <c r="D107" s="26"/>
      <c r="E107" s="26"/>
      <c r="F107" s="26"/>
      <c r="G107" s="26"/>
      <c r="H107" s="27"/>
      <c r="I107" s="40"/>
      <c r="J107" s="41"/>
      <c r="K107" s="42"/>
      <c r="L107" s="43"/>
      <c r="M107" s="44"/>
      <c r="N107" s="45"/>
      <c r="O107" s="46"/>
      <c r="P107" s="47"/>
      <c r="Q107" s="60"/>
    </row>
    <row r="108" spans="1:17" s="36" customFormat="1" x14ac:dyDescent="0.2">
      <c r="A108" s="37" t="s">
        <v>27</v>
      </c>
      <c r="B108" s="25"/>
      <c r="C108" s="26"/>
      <c r="D108" s="26"/>
      <c r="E108" s="26"/>
      <c r="F108" s="26"/>
      <c r="G108" s="26"/>
      <c r="H108" s="27"/>
      <c r="I108" s="40"/>
      <c r="J108" s="41"/>
      <c r="K108" s="42"/>
      <c r="L108" s="43"/>
      <c r="M108" s="44"/>
      <c r="N108" s="45"/>
      <c r="O108" s="46"/>
      <c r="P108" s="47"/>
      <c r="Q108" s="60"/>
    </row>
    <row r="109" spans="1:17" x14ac:dyDescent="0.2">
      <c r="A109" s="38">
        <v>12</v>
      </c>
      <c r="B109" s="25">
        <v>61</v>
      </c>
      <c r="C109" s="26">
        <v>1079</v>
      </c>
      <c r="D109" s="26">
        <v>497</v>
      </c>
      <c r="E109" s="26">
        <v>497</v>
      </c>
      <c r="F109" s="26">
        <v>6</v>
      </c>
      <c r="G109" s="26">
        <v>491</v>
      </c>
      <c r="H109" s="27">
        <f t="shared" ref="H109:H114" si="55">$D109/$C109</f>
        <v>0.46061167747914739</v>
      </c>
      <c r="I109" s="40">
        <v>240</v>
      </c>
      <c r="J109" s="41">
        <f t="shared" ref="J109:J114" si="56">$I109/$G109</f>
        <v>0.48879837067209775</v>
      </c>
      <c r="K109" s="42">
        <v>227</v>
      </c>
      <c r="L109" s="43">
        <f t="shared" ref="L109:L114" si="57">$K109/$G109</f>
        <v>0.46232179226069248</v>
      </c>
      <c r="M109" s="44">
        <v>19</v>
      </c>
      <c r="N109" s="45">
        <f t="shared" ref="N109:N114" si="58">$M109/$G109</f>
        <v>3.8696537678207736E-2</v>
      </c>
      <c r="O109" s="46">
        <v>5</v>
      </c>
      <c r="P109" s="47">
        <f t="shared" ref="P109:P114" si="59">$O109/$G109</f>
        <v>1.0183299389002037E-2</v>
      </c>
      <c r="Q109" s="62">
        <v>12</v>
      </c>
    </row>
    <row r="110" spans="1:17" x14ac:dyDescent="0.2">
      <c r="A110" s="49"/>
      <c r="B110" s="25">
        <v>62</v>
      </c>
      <c r="C110" s="26">
        <v>764</v>
      </c>
      <c r="D110" s="26">
        <v>384</v>
      </c>
      <c r="E110" s="26">
        <v>384</v>
      </c>
      <c r="F110" s="26">
        <v>4</v>
      </c>
      <c r="G110" s="26">
        <v>380</v>
      </c>
      <c r="H110" s="27">
        <f t="shared" si="55"/>
        <v>0.50261780104712039</v>
      </c>
      <c r="I110" s="40">
        <v>211</v>
      </c>
      <c r="J110" s="41">
        <f t="shared" si="56"/>
        <v>0.55526315789473679</v>
      </c>
      <c r="K110" s="42">
        <v>155</v>
      </c>
      <c r="L110" s="43">
        <f t="shared" si="57"/>
        <v>0.40789473684210525</v>
      </c>
      <c r="M110" s="44">
        <v>13</v>
      </c>
      <c r="N110" s="45">
        <f t="shared" si="58"/>
        <v>3.4210526315789476E-2</v>
      </c>
      <c r="O110" s="46">
        <v>1</v>
      </c>
      <c r="P110" s="47">
        <f t="shared" si="59"/>
        <v>2.631578947368421E-3</v>
      </c>
      <c r="Q110" s="62"/>
    </row>
    <row r="111" spans="1:17" x14ac:dyDescent="0.2">
      <c r="A111" s="49"/>
      <c r="B111" s="25">
        <v>63</v>
      </c>
      <c r="C111" s="26">
        <v>929</v>
      </c>
      <c r="D111" s="26">
        <v>508</v>
      </c>
      <c r="E111" s="26">
        <v>508</v>
      </c>
      <c r="F111" s="26">
        <v>0</v>
      </c>
      <c r="G111" s="26">
        <v>503</v>
      </c>
      <c r="H111" s="27">
        <f t="shared" si="55"/>
        <v>0.5468245425188375</v>
      </c>
      <c r="I111" s="40">
        <v>238</v>
      </c>
      <c r="J111" s="41">
        <f t="shared" si="56"/>
        <v>0.47316103379721669</v>
      </c>
      <c r="K111" s="42">
        <v>232</v>
      </c>
      <c r="L111" s="43">
        <f t="shared" si="57"/>
        <v>0.46123260437375746</v>
      </c>
      <c r="M111" s="44">
        <v>30</v>
      </c>
      <c r="N111" s="45">
        <f t="shared" si="58"/>
        <v>5.9642147117296221E-2</v>
      </c>
      <c r="O111" s="46">
        <v>3</v>
      </c>
      <c r="P111" s="47">
        <f t="shared" si="59"/>
        <v>5.9642147117296221E-3</v>
      </c>
      <c r="Q111" s="62"/>
    </row>
    <row r="112" spans="1:17" x14ac:dyDescent="0.2">
      <c r="A112" s="49"/>
      <c r="B112" s="25">
        <v>64</v>
      </c>
      <c r="C112" s="26">
        <v>1005</v>
      </c>
      <c r="D112" s="26">
        <v>595</v>
      </c>
      <c r="E112" s="26">
        <v>595</v>
      </c>
      <c r="F112" s="26">
        <v>6</v>
      </c>
      <c r="G112" s="26">
        <v>589</v>
      </c>
      <c r="H112" s="27">
        <f t="shared" si="55"/>
        <v>0.59203980099502485</v>
      </c>
      <c r="I112" s="40">
        <v>300</v>
      </c>
      <c r="J112" s="41">
        <f t="shared" si="56"/>
        <v>0.50933786078098475</v>
      </c>
      <c r="K112" s="42">
        <v>265</v>
      </c>
      <c r="L112" s="43">
        <f t="shared" si="57"/>
        <v>0.44991511035653653</v>
      </c>
      <c r="M112" s="44">
        <v>18</v>
      </c>
      <c r="N112" s="45">
        <f t="shared" si="58"/>
        <v>3.0560271646859084E-2</v>
      </c>
      <c r="O112" s="46">
        <v>6</v>
      </c>
      <c r="P112" s="47">
        <f t="shared" si="59"/>
        <v>1.0186757215619695E-2</v>
      </c>
      <c r="Q112" s="62"/>
    </row>
    <row r="113" spans="1:17" x14ac:dyDescent="0.2">
      <c r="A113" s="50"/>
      <c r="B113" s="25">
        <v>65</v>
      </c>
      <c r="C113" s="26">
        <v>933</v>
      </c>
      <c r="D113" s="26">
        <v>509</v>
      </c>
      <c r="E113" s="26">
        <v>509</v>
      </c>
      <c r="F113" s="26">
        <v>4</v>
      </c>
      <c r="G113" s="26">
        <v>505</v>
      </c>
      <c r="H113" s="27">
        <f t="shared" si="55"/>
        <v>0.54555198285101825</v>
      </c>
      <c r="I113" s="40">
        <v>263</v>
      </c>
      <c r="J113" s="41">
        <f t="shared" si="56"/>
        <v>0.52079207920792081</v>
      </c>
      <c r="K113" s="42">
        <v>229</v>
      </c>
      <c r="L113" s="43">
        <f t="shared" si="57"/>
        <v>0.45346534653465348</v>
      </c>
      <c r="M113" s="44">
        <v>12</v>
      </c>
      <c r="N113" s="45">
        <f t="shared" si="58"/>
        <v>2.3762376237623763E-2</v>
      </c>
      <c r="O113" s="46">
        <v>1</v>
      </c>
      <c r="P113" s="47">
        <f t="shared" si="59"/>
        <v>1.9801980198019802E-3</v>
      </c>
      <c r="Q113" s="62"/>
    </row>
    <row r="114" spans="1:17" s="61" customFormat="1" x14ac:dyDescent="0.2">
      <c r="A114" s="24"/>
      <c r="B114" s="25"/>
      <c r="C114" s="25">
        <f>SUM(C$109:C$113)</f>
        <v>4710</v>
      </c>
      <c r="D114" s="25">
        <f>SUM(D$109:D$113)</f>
        <v>2493</v>
      </c>
      <c r="E114" s="25">
        <f>SUM(E$109:E$113)</f>
        <v>2493</v>
      </c>
      <c r="F114" s="25">
        <f>SUM(F$109:F$113)</f>
        <v>20</v>
      </c>
      <c r="G114" s="25">
        <f>SUM(G$109:G$113)</f>
        <v>2468</v>
      </c>
      <c r="H114" s="51">
        <f t="shared" si="55"/>
        <v>0.52929936305732483</v>
      </c>
      <c r="I114" s="52">
        <f>SUM(I109:I113)</f>
        <v>1252</v>
      </c>
      <c r="J114" s="53">
        <f t="shared" si="56"/>
        <v>0.50729335494327388</v>
      </c>
      <c r="K114" s="54">
        <f>SUM(K109:K113)</f>
        <v>1108</v>
      </c>
      <c r="L114" s="55">
        <f t="shared" si="57"/>
        <v>0.44894651539708263</v>
      </c>
      <c r="M114" s="56">
        <f>SUM(M109:M113)</f>
        <v>92</v>
      </c>
      <c r="N114" s="57">
        <f t="shared" si="58"/>
        <v>3.7277147487844407E-2</v>
      </c>
      <c r="O114" s="58">
        <f>SUM(O109:O113)</f>
        <v>16</v>
      </c>
      <c r="P114" s="59">
        <f t="shared" si="59"/>
        <v>6.4829821717990272E-3</v>
      </c>
      <c r="Q114" s="60"/>
    </row>
    <row r="115" spans="1:17" s="36" customFormat="1" x14ac:dyDescent="0.2">
      <c r="A115" s="24"/>
      <c r="B115" s="25"/>
      <c r="C115" s="26"/>
      <c r="D115" s="26"/>
      <c r="E115" s="26"/>
      <c r="F115" s="26"/>
      <c r="G115" s="26"/>
      <c r="H115" s="27"/>
      <c r="I115" s="40"/>
      <c r="J115" s="41"/>
      <c r="K115" s="42"/>
      <c r="L115" s="43"/>
      <c r="M115" s="44"/>
      <c r="N115" s="45"/>
      <c r="O115" s="46"/>
      <c r="P115" s="47"/>
      <c r="Q115" s="60"/>
    </row>
    <row r="116" spans="1:17" s="36" customFormat="1" x14ac:dyDescent="0.2">
      <c r="A116" s="24"/>
      <c r="B116" s="25"/>
      <c r="C116" s="26"/>
      <c r="D116" s="26"/>
      <c r="E116" s="26"/>
      <c r="F116" s="26"/>
      <c r="G116" s="26"/>
      <c r="H116" s="27"/>
      <c r="I116" s="40"/>
      <c r="J116" s="41"/>
      <c r="K116" s="42"/>
      <c r="L116" s="43"/>
      <c r="M116" s="44"/>
      <c r="N116" s="45"/>
      <c r="O116" s="46"/>
      <c r="P116" s="47"/>
      <c r="Q116" s="60"/>
    </row>
    <row r="117" spans="1:17" s="36" customFormat="1" x14ac:dyDescent="0.2">
      <c r="A117" s="37" t="s">
        <v>28</v>
      </c>
      <c r="B117" s="25"/>
      <c r="C117" s="26"/>
      <c r="D117" s="26"/>
      <c r="E117" s="26"/>
      <c r="F117" s="26"/>
      <c r="G117" s="26"/>
      <c r="H117" s="27"/>
      <c r="I117" s="40"/>
      <c r="J117" s="41"/>
      <c r="K117" s="42"/>
      <c r="L117" s="43"/>
      <c r="M117" s="44"/>
      <c r="N117" s="45"/>
      <c r="O117" s="46"/>
      <c r="P117" s="47"/>
      <c r="Q117" s="60"/>
    </row>
    <row r="118" spans="1:17" x14ac:dyDescent="0.2">
      <c r="A118" s="38">
        <v>13</v>
      </c>
      <c r="B118" s="25">
        <v>66</v>
      </c>
      <c r="C118" s="26">
        <v>940</v>
      </c>
      <c r="D118" s="26">
        <v>529</v>
      </c>
      <c r="E118" s="26">
        <v>529</v>
      </c>
      <c r="F118" s="26">
        <v>1</v>
      </c>
      <c r="G118" s="26">
        <v>528</v>
      </c>
      <c r="H118" s="27">
        <f t="shared" ref="H118:H123" si="60">$D118/$C118</f>
        <v>0.56276595744680846</v>
      </c>
      <c r="I118" s="40">
        <v>284</v>
      </c>
      <c r="J118" s="41">
        <f t="shared" ref="J118:J123" si="61">$I118/$G118</f>
        <v>0.53787878787878785</v>
      </c>
      <c r="K118" s="42">
        <v>221</v>
      </c>
      <c r="L118" s="43">
        <f t="shared" ref="L118:L123" si="62">$K118/$G118</f>
        <v>0.41856060606060608</v>
      </c>
      <c r="M118" s="44">
        <v>18</v>
      </c>
      <c r="N118" s="45">
        <f t="shared" ref="N118:N123" si="63">$M118/$G118</f>
        <v>3.4090909090909088E-2</v>
      </c>
      <c r="O118" s="46">
        <v>5</v>
      </c>
      <c r="P118" s="47">
        <f t="shared" ref="P118:P123" si="64">$O118/$G118</f>
        <v>9.46969696969697E-3</v>
      </c>
      <c r="Q118" s="38">
        <v>13</v>
      </c>
    </row>
    <row r="119" spans="1:17" x14ac:dyDescent="0.2">
      <c r="A119" s="49"/>
      <c r="B119" s="25">
        <v>67</v>
      </c>
      <c r="C119" s="26">
        <v>979</v>
      </c>
      <c r="D119" s="26">
        <v>571</v>
      </c>
      <c r="E119" s="26">
        <v>571</v>
      </c>
      <c r="F119" s="26">
        <v>3</v>
      </c>
      <c r="G119" s="26">
        <v>568</v>
      </c>
      <c r="H119" s="27">
        <f t="shared" si="60"/>
        <v>0.58324821246169556</v>
      </c>
      <c r="I119" s="40">
        <v>270</v>
      </c>
      <c r="J119" s="41">
        <f t="shared" si="61"/>
        <v>0.47535211267605632</v>
      </c>
      <c r="K119" s="42">
        <v>270</v>
      </c>
      <c r="L119" s="43">
        <f t="shared" si="62"/>
        <v>0.47535211267605632</v>
      </c>
      <c r="M119" s="44">
        <v>25</v>
      </c>
      <c r="N119" s="45">
        <f t="shared" si="63"/>
        <v>4.401408450704225E-2</v>
      </c>
      <c r="O119" s="46">
        <v>3</v>
      </c>
      <c r="P119" s="47">
        <f t="shared" si="64"/>
        <v>5.2816901408450703E-3</v>
      </c>
      <c r="Q119" s="49"/>
    </row>
    <row r="120" spans="1:17" x14ac:dyDescent="0.2">
      <c r="A120" s="49"/>
      <c r="B120" s="25">
        <v>68</v>
      </c>
      <c r="C120" s="26">
        <v>966</v>
      </c>
      <c r="D120" s="26">
        <v>535</v>
      </c>
      <c r="E120" s="26">
        <v>535</v>
      </c>
      <c r="F120" s="26">
        <v>7</v>
      </c>
      <c r="G120" s="26">
        <v>528</v>
      </c>
      <c r="H120" s="27">
        <f t="shared" si="60"/>
        <v>0.55383022774327118</v>
      </c>
      <c r="I120" s="40">
        <v>251</v>
      </c>
      <c r="J120" s="41">
        <f t="shared" si="61"/>
        <v>0.4753787878787879</v>
      </c>
      <c r="K120" s="42">
        <v>247</v>
      </c>
      <c r="L120" s="43">
        <f t="shared" si="62"/>
        <v>0.46780303030303028</v>
      </c>
      <c r="M120" s="44">
        <v>28</v>
      </c>
      <c r="N120" s="45">
        <f t="shared" si="63"/>
        <v>5.3030303030303032E-2</v>
      </c>
      <c r="O120" s="46">
        <v>2</v>
      </c>
      <c r="P120" s="47">
        <f t="shared" si="64"/>
        <v>3.787878787878788E-3</v>
      </c>
      <c r="Q120" s="49"/>
    </row>
    <row r="121" spans="1:17" x14ac:dyDescent="0.2">
      <c r="A121" s="49"/>
      <c r="B121" s="25">
        <v>69</v>
      </c>
      <c r="C121" s="26">
        <v>896</v>
      </c>
      <c r="D121" s="26">
        <v>470</v>
      </c>
      <c r="E121" s="26">
        <v>470</v>
      </c>
      <c r="F121" s="26">
        <v>3</v>
      </c>
      <c r="G121" s="26">
        <v>467</v>
      </c>
      <c r="H121" s="27">
        <f t="shared" si="60"/>
        <v>0.5245535714285714</v>
      </c>
      <c r="I121" s="40">
        <v>221</v>
      </c>
      <c r="J121" s="41">
        <f t="shared" si="61"/>
        <v>0.47323340471092079</v>
      </c>
      <c r="K121" s="42">
        <v>223</v>
      </c>
      <c r="L121" s="43">
        <f t="shared" si="62"/>
        <v>0.47751605995717344</v>
      </c>
      <c r="M121" s="44">
        <v>21</v>
      </c>
      <c r="N121" s="45">
        <f t="shared" si="63"/>
        <v>4.4967880085653104E-2</v>
      </c>
      <c r="O121" s="46">
        <v>2</v>
      </c>
      <c r="P121" s="47">
        <f t="shared" si="64"/>
        <v>4.2826552462526769E-3</v>
      </c>
      <c r="Q121" s="49"/>
    </row>
    <row r="122" spans="1:17" x14ac:dyDescent="0.2">
      <c r="A122" s="50"/>
      <c r="B122" s="25">
        <v>70</v>
      </c>
      <c r="C122" s="26">
        <v>935</v>
      </c>
      <c r="D122" s="26">
        <v>555</v>
      </c>
      <c r="E122" s="26">
        <v>555</v>
      </c>
      <c r="F122" s="26">
        <v>12</v>
      </c>
      <c r="G122" s="26">
        <v>543</v>
      </c>
      <c r="H122" s="27">
        <f t="shared" si="60"/>
        <v>0.5935828877005348</v>
      </c>
      <c r="I122" s="40">
        <v>288</v>
      </c>
      <c r="J122" s="41">
        <f t="shared" si="61"/>
        <v>0.53038674033149169</v>
      </c>
      <c r="K122" s="42">
        <v>227</v>
      </c>
      <c r="L122" s="43">
        <f t="shared" si="62"/>
        <v>0.41804788213627991</v>
      </c>
      <c r="M122" s="44">
        <v>26</v>
      </c>
      <c r="N122" s="45">
        <f t="shared" si="63"/>
        <v>4.7882136279926338E-2</v>
      </c>
      <c r="O122" s="46">
        <v>2</v>
      </c>
      <c r="P122" s="47">
        <f t="shared" si="64"/>
        <v>3.6832412523020259E-3</v>
      </c>
      <c r="Q122" s="50"/>
    </row>
    <row r="123" spans="1:17" s="61" customFormat="1" x14ac:dyDescent="0.2">
      <c r="A123" s="24"/>
      <c r="B123" s="25"/>
      <c r="C123" s="25">
        <f>SUM(C118:C122)</f>
        <v>4716</v>
      </c>
      <c r="D123" s="25">
        <f>SUM(D118:D122)</f>
        <v>2660</v>
      </c>
      <c r="E123" s="25">
        <f>SUM(E118:E122)</f>
        <v>2660</v>
      </c>
      <c r="F123" s="25">
        <f>SUM(F118:F122)</f>
        <v>26</v>
      </c>
      <c r="G123" s="25">
        <f>SUM(G118:G122)</f>
        <v>2634</v>
      </c>
      <c r="H123" s="51">
        <f t="shared" si="60"/>
        <v>0.56403731976251059</v>
      </c>
      <c r="I123" s="52">
        <f>SUM(I118:I122)</f>
        <v>1314</v>
      </c>
      <c r="J123" s="53">
        <f t="shared" si="61"/>
        <v>0.49886104783599089</v>
      </c>
      <c r="K123" s="54">
        <f>SUM(K118:K122)</f>
        <v>1188</v>
      </c>
      <c r="L123" s="55">
        <f t="shared" si="62"/>
        <v>0.45102505694760819</v>
      </c>
      <c r="M123" s="56">
        <f>SUM(M118:M122)</f>
        <v>118</v>
      </c>
      <c r="N123" s="57">
        <f t="shared" si="63"/>
        <v>4.4798785117691725E-2</v>
      </c>
      <c r="O123" s="58">
        <f>SUM(O118:O122)</f>
        <v>14</v>
      </c>
      <c r="P123" s="59">
        <f t="shared" si="64"/>
        <v>5.3151100987091872E-3</v>
      </c>
      <c r="Q123" s="60"/>
    </row>
    <row r="124" spans="1:17" s="36" customFormat="1" x14ac:dyDescent="0.2">
      <c r="A124" s="24"/>
      <c r="B124" s="25"/>
      <c r="C124" s="26"/>
      <c r="D124" s="26"/>
      <c r="E124" s="26"/>
      <c r="F124" s="26"/>
      <c r="G124" s="26"/>
      <c r="H124" s="27"/>
      <c r="I124" s="40"/>
      <c r="J124" s="41"/>
      <c r="K124" s="42"/>
      <c r="L124" s="43"/>
      <c r="M124" s="44"/>
      <c r="N124" s="45"/>
      <c r="O124" s="46"/>
      <c r="P124" s="47"/>
      <c r="Q124" s="60"/>
    </row>
    <row r="125" spans="1:17" s="36" customFormat="1" x14ac:dyDescent="0.2">
      <c r="A125" s="24"/>
      <c r="B125" s="25"/>
      <c r="C125" s="26"/>
      <c r="D125" s="26"/>
      <c r="E125" s="26"/>
      <c r="F125" s="26"/>
      <c r="G125" s="26"/>
      <c r="H125" s="27"/>
      <c r="I125" s="40"/>
      <c r="J125" s="41"/>
      <c r="K125" s="42"/>
      <c r="L125" s="43"/>
      <c r="M125" s="44"/>
      <c r="N125" s="45"/>
      <c r="O125" s="46"/>
      <c r="P125" s="47"/>
      <c r="Q125" s="60"/>
    </row>
    <row r="126" spans="1:17" s="36" customFormat="1" x14ac:dyDescent="0.2">
      <c r="A126" s="37" t="s">
        <v>29</v>
      </c>
      <c r="B126" s="25"/>
      <c r="C126" s="26"/>
      <c r="D126" s="26"/>
      <c r="E126" s="26"/>
      <c r="F126" s="26"/>
      <c r="G126" s="26"/>
      <c r="H126" s="27"/>
      <c r="I126" s="40"/>
      <c r="J126" s="41"/>
      <c r="K126" s="42"/>
      <c r="L126" s="43"/>
      <c r="M126" s="44"/>
      <c r="N126" s="45"/>
      <c r="O126" s="46"/>
      <c r="P126" s="47"/>
      <c r="Q126" s="60"/>
    </row>
    <row r="127" spans="1:17" x14ac:dyDescent="0.2">
      <c r="A127" s="38">
        <v>14</v>
      </c>
      <c r="B127" s="25">
        <v>71</v>
      </c>
      <c r="C127" s="26">
        <v>928</v>
      </c>
      <c r="D127" s="26">
        <v>499</v>
      </c>
      <c r="E127" s="26">
        <v>497</v>
      </c>
      <c r="F127" s="26">
        <v>7</v>
      </c>
      <c r="G127" s="26">
        <v>490</v>
      </c>
      <c r="H127" s="27">
        <f t="shared" ref="H127:H132" si="65">$D127/$C127</f>
        <v>0.53771551724137934</v>
      </c>
      <c r="I127" s="40">
        <v>266</v>
      </c>
      <c r="J127" s="41">
        <f t="shared" ref="J127:J132" si="66">$I127/$G127</f>
        <v>0.54285714285714282</v>
      </c>
      <c r="K127" s="42">
        <v>193</v>
      </c>
      <c r="L127" s="43">
        <f t="shared" ref="L127:L132" si="67">$K127/$G127</f>
        <v>0.39387755102040817</v>
      </c>
      <c r="M127" s="44">
        <v>29</v>
      </c>
      <c r="N127" s="45">
        <f t="shared" ref="N127:N132" si="68">$M127/$G127</f>
        <v>5.9183673469387757E-2</v>
      </c>
      <c r="O127" s="46">
        <v>2</v>
      </c>
      <c r="P127" s="47">
        <f t="shared" ref="P127:P132" si="69">$O127/$G127</f>
        <v>4.0816326530612249E-3</v>
      </c>
      <c r="Q127" s="38">
        <v>14</v>
      </c>
    </row>
    <row r="128" spans="1:17" x14ac:dyDescent="0.2">
      <c r="A128" s="49"/>
      <c r="B128" s="25">
        <v>72</v>
      </c>
      <c r="C128" s="26">
        <v>1012</v>
      </c>
      <c r="D128" s="26">
        <v>639</v>
      </c>
      <c r="E128" s="26">
        <v>639</v>
      </c>
      <c r="F128" s="26">
        <v>4</v>
      </c>
      <c r="G128" s="26">
        <v>635</v>
      </c>
      <c r="H128" s="27">
        <f t="shared" si="65"/>
        <v>0.63142292490118579</v>
      </c>
      <c r="I128" s="40">
        <v>348</v>
      </c>
      <c r="J128" s="41">
        <f t="shared" si="66"/>
        <v>0.54803149606299217</v>
      </c>
      <c r="K128" s="42">
        <v>249</v>
      </c>
      <c r="L128" s="43">
        <f t="shared" si="67"/>
        <v>0.39212598425196848</v>
      </c>
      <c r="M128" s="44">
        <v>35</v>
      </c>
      <c r="N128" s="45">
        <f t="shared" si="68"/>
        <v>5.5118110236220472E-2</v>
      </c>
      <c r="O128" s="46">
        <v>3</v>
      </c>
      <c r="P128" s="47">
        <f t="shared" si="69"/>
        <v>4.7244094488188976E-3</v>
      </c>
      <c r="Q128" s="49"/>
    </row>
    <row r="129" spans="1:17" x14ac:dyDescent="0.2">
      <c r="A129" s="49"/>
      <c r="B129" s="25">
        <v>73</v>
      </c>
      <c r="C129" s="26">
        <v>1014</v>
      </c>
      <c r="D129" s="26">
        <v>642</v>
      </c>
      <c r="E129" s="26">
        <v>642</v>
      </c>
      <c r="F129" s="26">
        <v>7</v>
      </c>
      <c r="G129" s="26">
        <v>635</v>
      </c>
      <c r="H129" s="27">
        <f t="shared" si="65"/>
        <v>0.63313609467455623</v>
      </c>
      <c r="I129" s="40">
        <v>379</v>
      </c>
      <c r="J129" s="41">
        <f t="shared" si="66"/>
        <v>0.59685039370078741</v>
      </c>
      <c r="K129" s="42">
        <v>230</v>
      </c>
      <c r="L129" s="43">
        <f t="shared" si="67"/>
        <v>0.36220472440944884</v>
      </c>
      <c r="M129" s="44">
        <v>23</v>
      </c>
      <c r="N129" s="45">
        <f t="shared" si="68"/>
        <v>3.6220472440944881E-2</v>
      </c>
      <c r="O129" s="46">
        <v>3</v>
      </c>
      <c r="P129" s="47">
        <f t="shared" si="69"/>
        <v>4.7244094488188976E-3</v>
      </c>
      <c r="Q129" s="49"/>
    </row>
    <row r="130" spans="1:17" x14ac:dyDescent="0.2">
      <c r="A130" s="49"/>
      <c r="B130" s="25">
        <v>74</v>
      </c>
      <c r="C130" s="26">
        <v>762</v>
      </c>
      <c r="D130" s="26">
        <v>423</v>
      </c>
      <c r="E130" s="26">
        <v>417</v>
      </c>
      <c r="F130" s="26">
        <v>7</v>
      </c>
      <c r="G130" s="26">
        <v>410</v>
      </c>
      <c r="H130" s="27">
        <f t="shared" si="65"/>
        <v>0.55511811023622049</v>
      </c>
      <c r="I130" s="40">
        <v>207</v>
      </c>
      <c r="J130" s="41">
        <f t="shared" si="66"/>
        <v>0.50487804878048781</v>
      </c>
      <c r="K130" s="42">
        <v>185</v>
      </c>
      <c r="L130" s="43">
        <f t="shared" si="67"/>
        <v>0.45121951219512196</v>
      </c>
      <c r="M130" s="44">
        <v>18</v>
      </c>
      <c r="N130" s="45">
        <f t="shared" si="68"/>
        <v>4.3902439024390241E-2</v>
      </c>
      <c r="O130" s="46">
        <v>0</v>
      </c>
      <c r="P130" s="47">
        <f t="shared" si="69"/>
        <v>0</v>
      </c>
      <c r="Q130" s="49"/>
    </row>
    <row r="131" spans="1:17" x14ac:dyDescent="0.2">
      <c r="A131" s="50"/>
      <c r="B131" s="25">
        <v>75</v>
      </c>
      <c r="C131" s="26">
        <v>1013</v>
      </c>
      <c r="D131" s="26">
        <v>642</v>
      </c>
      <c r="E131" s="26">
        <v>642</v>
      </c>
      <c r="F131" s="26">
        <v>5</v>
      </c>
      <c r="G131" s="26">
        <v>637</v>
      </c>
      <c r="H131" s="27">
        <f t="shared" si="65"/>
        <v>0.63376110562685095</v>
      </c>
      <c r="I131" s="40">
        <v>301</v>
      </c>
      <c r="J131" s="41">
        <f t="shared" si="66"/>
        <v>0.47252747252747251</v>
      </c>
      <c r="K131" s="42">
        <v>307</v>
      </c>
      <c r="L131" s="43">
        <f t="shared" si="67"/>
        <v>0.48194662480376765</v>
      </c>
      <c r="M131" s="44">
        <v>25</v>
      </c>
      <c r="N131" s="45">
        <f t="shared" si="68"/>
        <v>3.924646781789639E-2</v>
      </c>
      <c r="O131" s="46">
        <v>4</v>
      </c>
      <c r="P131" s="47">
        <f t="shared" si="69"/>
        <v>6.2794348508634227E-3</v>
      </c>
      <c r="Q131" s="50"/>
    </row>
    <row r="132" spans="1:17" s="61" customFormat="1" x14ac:dyDescent="0.2">
      <c r="A132" s="24"/>
      <c r="B132" s="25"/>
      <c r="C132" s="25">
        <f>SUM(C127:C131)</f>
        <v>4729</v>
      </c>
      <c r="D132" s="25">
        <f>SUM(D127:D131)</f>
        <v>2845</v>
      </c>
      <c r="E132" s="25">
        <f>SUM(E127:E131)</f>
        <v>2837</v>
      </c>
      <c r="F132" s="25">
        <f>SUM(F127:F131)</f>
        <v>30</v>
      </c>
      <c r="G132" s="25">
        <f>SUM(G127:G131)</f>
        <v>2807</v>
      </c>
      <c r="H132" s="51">
        <f t="shared" si="65"/>
        <v>0.60160710509621484</v>
      </c>
      <c r="I132" s="52">
        <f>SUM(I127:I131)</f>
        <v>1501</v>
      </c>
      <c r="J132" s="53">
        <f t="shared" si="66"/>
        <v>0.53473459209120056</v>
      </c>
      <c r="K132" s="54">
        <f>SUM(K127:K131)</f>
        <v>1164</v>
      </c>
      <c r="L132" s="55">
        <f t="shared" si="67"/>
        <v>0.41467759173494834</v>
      </c>
      <c r="M132" s="56">
        <f>SUM(M127:M131)</f>
        <v>130</v>
      </c>
      <c r="N132" s="57">
        <f t="shared" si="68"/>
        <v>4.631278945493409E-2</v>
      </c>
      <c r="O132" s="58">
        <f>SUM(O127:O131)</f>
        <v>12</v>
      </c>
      <c r="P132" s="59">
        <f t="shared" si="69"/>
        <v>4.2750267189169931E-3</v>
      </c>
      <c r="Q132" s="60"/>
    </row>
    <row r="133" spans="1:17" s="61" customFormat="1" x14ac:dyDescent="0.2">
      <c r="A133" s="24"/>
      <c r="B133" s="25"/>
      <c r="C133" s="25"/>
      <c r="D133" s="25"/>
      <c r="E133" s="25"/>
      <c r="F133" s="25"/>
      <c r="G133" s="25"/>
      <c r="H133" s="51"/>
      <c r="I133" s="52"/>
      <c r="J133" s="53"/>
      <c r="K133" s="54"/>
      <c r="L133" s="55"/>
      <c r="M133" s="56"/>
      <c r="N133" s="57"/>
      <c r="O133" s="58"/>
      <c r="P133" s="59"/>
      <c r="Q133" s="60"/>
    </row>
    <row r="134" spans="1:17" s="61" customFormat="1" x14ac:dyDescent="0.2">
      <c r="A134" s="24"/>
      <c r="B134" s="25"/>
      <c r="C134" s="25"/>
      <c r="D134" s="25"/>
      <c r="E134" s="25"/>
      <c r="F134" s="25"/>
      <c r="G134" s="25"/>
      <c r="H134" s="51"/>
      <c r="I134" s="63"/>
      <c r="J134" s="53"/>
      <c r="K134" s="64"/>
      <c r="L134" s="55"/>
      <c r="M134" s="65"/>
      <c r="N134" s="57"/>
      <c r="O134" s="66"/>
      <c r="P134" s="59"/>
      <c r="Q134" s="24"/>
    </row>
    <row r="135" spans="1:17" s="79" customFormat="1" ht="15.75" x14ac:dyDescent="0.25">
      <c r="A135" s="67" t="s">
        <v>30</v>
      </c>
      <c r="B135" s="68"/>
      <c r="C135" s="68">
        <f>C$11+C$20+C$30+C$40+C$50+C$60+C$69+C$78+C$87+C$96+C$105+C$114+C$123+C$132</f>
        <v>71042</v>
      </c>
      <c r="D135" s="68">
        <f>D$11+D$20+D$30+D$40+D$50+D$60+D$69+D$78+D$87+D$96+D$105+D$114+D$123+D$132</f>
        <v>36715</v>
      </c>
      <c r="E135" s="68">
        <f>E$11+E$20+E$30+E$40+E$50+E$60+E$69+E$78+E$87+E$96+E$105+E$114+E$123+E$132</f>
        <v>36696</v>
      </c>
      <c r="F135" s="68">
        <f>F$11+F$20+F$30+F$40+F$50+F$60+F$69+F$78+F$87+F$96+F$105+F$114+F$123+F$132</f>
        <v>428</v>
      </c>
      <c r="G135" s="68">
        <f>G$11+G$20+G$30+G$40+G$50+G$60+G$69+G$78+G$87+G$96+G$105+G$114+G$123+G$132</f>
        <v>36263</v>
      </c>
      <c r="H135" s="69">
        <f>$D135/$C135</f>
        <v>0.51680695926353426</v>
      </c>
      <c r="I135" s="70">
        <f>I11+I20+I30+I40+I50+I60+I69+I78+I87+I96+I105+I114+I123+I132</f>
        <v>17670</v>
      </c>
      <c r="J135" s="71">
        <f>$I135/$G135</f>
        <v>0.4872735294928715</v>
      </c>
      <c r="K135" s="72">
        <f>K11+K20+K30+K40+K50+K60+K69+K78+K87+K96+K105+K114+K123+K132</f>
        <v>16798</v>
      </c>
      <c r="L135" s="73">
        <f>$K135/$G135</f>
        <v>0.46322698066900148</v>
      </c>
      <c r="M135" s="74">
        <f>M11+M20+M30+M40+M50+M60+M69+M78+M87+M96+M105+M114+M123+M132</f>
        <v>1543</v>
      </c>
      <c r="N135" s="75">
        <f>$M135/$G135</f>
        <v>4.2550257838568237E-2</v>
      </c>
      <c r="O135" s="76">
        <f>O11+O20+O30+O40+O50+O60+O69+O78+O87+O96+O105+O114+O123+O132</f>
        <v>252</v>
      </c>
      <c r="P135" s="77">
        <f>$O135/$G135</f>
        <v>6.9492319995587788E-3</v>
      </c>
      <c r="Q135" s="78"/>
    </row>
    <row r="136" spans="1:17" s="61" customFormat="1" x14ac:dyDescent="0.2">
      <c r="A136" s="24"/>
      <c r="B136" s="25"/>
      <c r="C136" s="25"/>
      <c r="D136" s="25"/>
      <c r="E136" s="25"/>
      <c r="F136" s="25"/>
      <c r="G136" s="25"/>
      <c r="H136" s="51"/>
      <c r="I136" s="63"/>
      <c r="J136" s="53"/>
      <c r="K136" s="64"/>
      <c r="L136" s="55"/>
      <c r="M136" s="65"/>
      <c r="N136" s="57"/>
      <c r="O136" s="66"/>
      <c r="P136" s="59"/>
      <c r="Q136" s="24"/>
    </row>
    <row r="137" spans="1:17" s="61" customFormat="1" x14ac:dyDescent="0.2">
      <c r="A137" s="24"/>
      <c r="B137" s="25"/>
      <c r="C137" s="25"/>
      <c r="D137" s="25"/>
      <c r="E137" s="25"/>
      <c r="F137" s="25"/>
      <c r="G137" s="25"/>
      <c r="H137" s="51"/>
      <c r="I137" s="63"/>
      <c r="J137" s="53"/>
      <c r="K137" s="64"/>
      <c r="L137" s="55"/>
      <c r="M137" s="65"/>
      <c r="N137" s="57"/>
      <c r="O137" s="66"/>
      <c r="P137" s="59"/>
      <c r="Q137" s="24"/>
    </row>
    <row r="138" spans="1:17" s="61" customFormat="1" x14ac:dyDescent="0.2">
      <c r="A138" s="37" t="s">
        <v>31</v>
      </c>
      <c r="B138" s="25"/>
      <c r="C138" s="26"/>
      <c r="D138" s="26"/>
      <c r="E138" s="26"/>
      <c r="F138" s="26"/>
      <c r="G138" s="26"/>
      <c r="H138" s="27"/>
      <c r="I138" s="40"/>
      <c r="J138" s="41"/>
      <c r="K138" s="64"/>
      <c r="L138" s="55"/>
      <c r="M138" s="44"/>
      <c r="N138" s="45"/>
      <c r="O138" s="46"/>
      <c r="P138" s="47"/>
      <c r="Q138" s="60"/>
    </row>
    <row r="139" spans="1:17" s="61" customFormat="1" x14ac:dyDescent="0.2">
      <c r="A139" s="38" t="s">
        <v>32</v>
      </c>
      <c r="B139" s="39" t="s">
        <v>33</v>
      </c>
      <c r="C139" s="26">
        <v>951</v>
      </c>
      <c r="D139" s="26">
        <v>397</v>
      </c>
      <c r="E139" s="26">
        <v>397</v>
      </c>
      <c r="F139" s="26">
        <v>5</v>
      </c>
      <c r="G139" s="26">
        <v>392</v>
      </c>
      <c r="H139" s="27">
        <f t="shared" ref="H139:H146" si="70">$D139/$C139</f>
        <v>0.41745531019978971</v>
      </c>
      <c r="I139" s="40">
        <v>183</v>
      </c>
      <c r="J139" s="41">
        <f t="shared" ref="J139:J146" si="71">$I139/$G139</f>
        <v>0.46683673469387754</v>
      </c>
      <c r="K139" s="42">
        <v>190</v>
      </c>
      <c r="L139" s="43">
        <f t="shared" ref="L139:L146" si="72">$K139/$G139</f>
        <v>0.48469387755102039</v>
      </c>
      <c r="M139" s="44">
        <v>14</v>
      </c>
      <c r="N139" s="45">
        <f t="shared" ref="N139:N146" si="73">$M139/$G139</f>
        <v>3.5714285714285712E-2</v>
      </c>
      <c r="O139" s="46">
        <v>5</v>
      </c>
      <c r="P139" s="47">
        <f t="shared" ref="P139:P146" si="74">$O139/$G139</f>
        <v>1.2755102040816327E-2</v>
      </c>
      <c r="Q139" s="38" t="s">
        <v>32</v>
      </c>
    </row>
    <row r="140" spans="1:17" s="61" customFormat="1" x14ac:dyDescent="0.2">
      <c r="A140" s="49"/>
      <c r="B140" s="39" t="s">
        <v>34</v>
      </c>
      <c r="C140" s="26">
        <v>953</v>
      </c>
      <c r="D140" s="26">
        <v>426</v>
      </c>
      <c r="E140" s="26">
        <v>426</v>
      </c>
      <c r="F140" s="26">
        <v>6</v>
      </c>
      <c r="G140" s="26">
        <v>420</v>
      </c>
      <c r="H140" s="27">
        <f t="shared" si="70"/>
        <v>0.44700944386149005</v>
      </c>
      <c r="I140" s="40">
        <v>194</v>
      </c>
      <c r="J140" s="41">
        <f t="shared" si="71"/>
        <v>0.46190476190476193</v>
      </c>
      <c r="K140" s="42">
        <v>202</v>
      </c>
      <c r="L140" s="43">
        <f t="shared" si="72"/>
        <v>0.48095238095238096</v>
      </c>
      <c r="M140" s="44">
        <v>21</v>
      </c>
      <c r="N140" s="45">
        <f t="shared" si="73"/>
        <v>0.05</v>
      </c>
      <c r="O140" s="46">
        <v>3</v>
      </c>
      <c r="P140" s="47">
        <f t="shared" si="74"/>
        <v>7.1428571428571426E-3</v>
      </c>
      <c r="Q140" s="49"/>
    </row>
    <row r="141" spans="1:17" s="61" customFormat="1" x14ac:dyDescent="0.2">
      <c r="A141" s="49"/>
      <c r="B141" s="39" t="s">
        <v>35</v>
      </c>
      <c r="C141" s="26">
        <v>965</v>
      </c>
      <c r="D141" s="26">
        <v>378</v>
      </c>
      <c r="E141" s="26">
        <v>378</v>
      </c>
      <c r="F141" s="26">
        <v>5</v>
      </c>
      <c r="G141" s="26">
        <v>373</v>
      </c>
      <c r="H141" s="27">
        <f t="shared" si="70"/>
        <v>0.39170984455958552</v>
      </c>
      <c r="I141" s="40">
        <v>178</v>
      </c>
      <c r="J141" s="41">
        <f t="shared" si="71"/>
        <v>0.47721179624664878</v>
      </c>
      <c r="K141" s="42">
        <v>180</v>
      </c>
      <c r="L141" s="43">
        <f t="shared" si="72"/>
        <v>0.48257372654155495</v>
      </c>
      <c r="M141" s="44">
        <v>14</v>
      </c>
      <c r="N141" s="45">
        <f t="shared" si="73"/>
        <v>3.7533512064343161E-2</v>
      </c>
      <c r="O141" s="46">
        <v>1</v>
      </c>
      <c r="P141" s="47">
        <f t="shared" si="74"/>
        <v>2.6809651474530832E-3</v>
      </c>
      <c r="Q141" s="49"/>
    </row>
    <row r="142" spans="1:17" s="61" customFormat="1" x14ac:dyDescent="0.2">
      <c r="A142" s="49"/>
      <c r="B142" s="39" t="s">
        <v>36</v>
      </c>
      <c r="C142" s="26">
        <v>946</v>
      </c>
      <c r="D142" s="26">
        <v>375</v>
      </c>
      <c r="E142" s="26">
        <v>376</v>
      </c>
      <c r="F142" s="26">
        <v>10</v>
      </c>
      <c r="G142" s="26">
        <v>366</v>
      </c>
      <c r="H142" s="27">
        <f t="shared" si="70"/>
        <v>0.39640591966173361</v>
      </c>
      <c r="I142" s="40">
        <v>149</v>
      </c>
      <c r="J142" s="41">
        <f t="shared" si="71"/>
        <v>0.40710382513661203</v>
      </c>
      <c r="K142" s="42">
        <v>199</v>
      </c>
      <c r="L142" s="43">
        <f t="shared" si="72"/>
        <v>0.54371584699453557</v>
      </c>
      <c r="M142" s="44">
        <v>14</v>
      </c>
      <c r="N142" s="45">
        <f t="shared" si="73"/>
        <v>3.825136612021858E-2</v>
      </c>
      <c r="O142" s="46">
        <v>4</v>
      </c>
      <c r="P142" s="47">
        <f t="shared" si="74"/>
        <v>1.092896174863388E-2</v>
      </c>
      <c r="Q142" s="49"/>
    </row>
    <row r="143" spans="1:17" s="61" customFormat="1" x14ac:dyDescent="0.2">
      <c r="A143" s="49"/>
      <c r="B143" s="39" t="s">
        <v>37</v>
      </c>
      <c r="C143" s="26">
        <v>927</v>
      </c>
      <c r="D143" s="26">
        <v>316</v>
      </c>
      <c r="E143" s="26">
        <v>316</v>
      </c>
      <c r="F143" s="26">
        <v>7</v>
      </c>
      <c r="G143" s="26">
        <v>309</v>
      </c>
      <c r="H143" s="27">
        <f t="shared" si="70"/>
        <v>0.34088457389428262</v>
      </c>
      <c r="I143" s="40">
        <v>131</v>
      </c>
      <c r="J143" s="41">
        <f t="shared" si="71"/>
        <v>0.42394822006472493</v>
      </c>
      <c r="K143" s="42">
        <v>161</v>
      </c>
      <c r="L143" s="43">
        <f t="shared" si="72"/>
        <v>0.52103559870550165</v>
      </c>
      <c r="M143" s="44">
        <v>15</v>
      </c>
      <c r="N143" s="45">
        <f t="shared" si="73"/>
        <v>4.8543689320388349E-2</v>
      </c>
      <c r="O143" s="46">
        <v>2</v>
      </c>
      <c r="P143" s="47">
        <f t="shared" si="74"/>
        <v>6.4724919093851136E-3</v>
      </c>
      <c r="Q143" s="49"/>
    </row>
    <row r="144" spans="1:17" s="61" customFormat="1" x14ac:dyDescent="0.2">
      <c r="A144" s="49"/>
      <c r="B144" s="39" t="s">
        <v>38</v>
      </c>
      <c r="C144" s="26">
        <v>694</v>
      </c>
      <c r="D144" s="26">
        <v>384</v>
      </c>
      <c r="E144" s="26">
        <v>384</v>
      </c>
      <c r="F144" s="26">
        <v>2</v>
      </c>
      <c r="G144" s="26">
        <v>382</v>
      </c>
      <c r="H144" s="27">
        <f t="shared" si="70"/>
        <v>0.55331412103746402</v>
      </c>
      <c r="I144" s="40">
        <v>150</v>
      </c>
      <c r="J144" s="41">
        <f t="shared" si="71"/>
        <v>0.39267015706806285</v>
      </c>
      <c r="K144" s="42">
        <v>211</v>
      </c>
      <c r="L144" s="43">
        <f t="shared" si="72"/>
        <v>0.55235602094240843</v>
      </c>
      <c r="M144" s="44">
        <v>16</v>
      </c>
      <c r="N144" s="45">
        <f t="shared" si="73"/>
        <v>4.1884816753926704E-2</v>
      </c>
      <c r="O144" s="46">
        <v>5</v>
      </c>
      <c r="P144" s="47">
        <f t="shared" si="74"/>
        <v>1.3089005235602094E-2</v>
      </c>
      <c r="Q144" s="49"/>
    </row>
    <row r="145" spans="1:17" s="61" customFormat="1" x14ac:dyDescent="0.2">
      <c r="A145" s="50"/>
      <c r="B145" s="39" t="s">
        <v>39</v>
      </c>
      <c r="C145" s="26">
        <v>708</v>
      </c>
      <c r="D145" s="26">
        <v>370</v>
      </c>
      <c r="E145" s="26">
        <v>370</v>
      </c>
      <c r="F145" s="26">
        <v>4</v>
      </c>
      <c r="G145" s="26">
        <v>366</v>
      </c>
      <c r="H145" s="27">
        <f t="shared" si="70"/>
        <v>0.52259887005649719</v>
      </c>
      <c r="I145" s="40">
        <v>145</v>
      </c>
      <c r="J145" s="41">
        <f t="shared" si="71"/>
        <v>0.39617486338797814</v>
      </c>
      <c r="K145" s="42">
        <v>192</v>
      </c>
      <c r="L145" s="43">
        <f t="shared" si="72"/>
        <v>0.52459016393442626</v>
      </c>
      <c r="M145" s="44">
        <v>25</v>
      </c>
      <c r="N145" s="45">
        <f t="shared" si="73"/>
        <v>6.8306010928961755E-2</v>
      </c>
      <c r="O145" s="46">
        <v>4</v>
      </c>
      <c r="P145" s="47">
        <f t="shared" si="74"/>
        <v>1.092896174863388E-2</v>
      </c>
      <c r="Q145" s="50"/>
    </row>
    <row r="146" spans="1:17" s="61" customFormat="1" x14ac:dyDescent="0.2">
      <c r="A146" s="24"/>
      <c r="B146" s="25"/>
      <c r="C146" s="25">
        <f>SUM(C139:C145)</f>
        <v>6144</v>
      </c>
      <c r="D146" s="25">
        <f>SUM(D139:D145)</f>
        <v>2646</v>
      </c>
      <c r="E146" s="25">
        <f>SUM(E139:E145)</f>
        <v>2647</v>
      </c>
      <c r="F146" s="25">
        <f>SUM(F139:F145)</f>
        <v>39</v>
      </c>
      <c r="G146" s="25">
        <f>SUM(G139:G145)</f>
        <v>2608</v>
      </c>
      <c r="H146" s="51">
        <f t="shared" si="70"/>
        <v>0.4306640625</v>
      </c>
      <c r="I146" s="52">
        <f>SUM(I139:I145)</f>
        <v>1130</v>
      </c>
      <c r="J146" s="53">
        <f t="shared" si="71"/>
        <v>0.43328220858895705</v>
      </c>
      <c r="K146" s="54">
        <f>SUM(K139:K145)</f>
        <v>1335</v>
      </c>
      <c r="L146" s="55">
        <f t="shared" si="72"/>
        <v>0.51188650306748462</v>
      </c>
      <c r="M146" s="56">
        <f>SUM(M139:M145)</f>
        <v>119</v>
      </c>
      <c r="N146" s="57">
        <f t="shared" si="73"/>
        <v>4.5628834355828221E-2</v>
      </c>
      <c r="O146" s="58">
        <f>SUM(O139:O145)</f>
        <v>24</v>
      </c>
      <c r="P146" s="59">
        <f t="shared" si="74"/>
        <v>9.202453987730062E-3</v>
      </c>
      <c r="Q146" s="60"/>
    </row>
    <row r="147" spans="1:17" s="61" customFormat="1" x14ac:dyDescent="0.2">
      <c r="A147" s="24"/>
      <c r="B147" s="25"/>
      <c r="C147" s="25"/>
      <c r="D147" s="25"/>
      <c r="E147" s="25"/>
      <c r="F147" s="25"/>
      <c r="G147" s="25"/>
      <c r="H147" s="51"/>
      <c r="I147" s="63"/>
      <c r="J147" s="53"/>
      <c r="K147" s="54"/>
      <c r="L147" s="55"/>
      <c r="M147" s="65"/>
      <c r="N147" s="57"/>
      <c r="O147" s="66"/>
      <c r="P147" s="59"/>
      <c r="Q147" s="24"/>
    </row>
    <row r="148" spans="1:17" s="61" customFormat="1" x14ac:dyDescent="0.2">
      <c r="A148" s="24"/>
      <c r="B148" s="25"/>
      <c r="C148" s="25"/>
      <c r="D148" s="25"/>
      <c r="E148" s="25"/>
      <c r="F148" s="25"/>
      <c r="G148" s="25"/>
      <c r="H148" s="51"/>
      <c r="I148" s="63"/>
      <c r="J148" s="53"/>
      <c r="K148" s="64"/>
      <c r="L148" s="55"/>
      <c r="M148" s="65"/>
      <c r="N148" s="57"/>
      <c r="O148" s="66"/>
      <c r="P148" s="59"/>
      <c r="Q148" s="24"/>
    </row>
    <row r="149" spans="1:17" s="79" customFormat="1" ht="15.75" x14ac:dyDescent="0.25">
      <c r="A149" s="67" t="s">
        <v>40</v>
      </c>
      <c r="B149" s="68"/>
      <c r="C149" s="68">
        <f>C$11+C$20+C$30+C$40+C$50+C$60+C$69+C$78+C$87+C$96+C$105+C$114+C$123+C$132+C146</f>
        <v>77186</v>
      </c>
      <c r="D149" s="68">
        <f>D$11+D$20+D$30+D$40+D$50+D$60+D$69+D$78+D$87+D$96+D$105+D$114+D$123+D$132+D146</f>
        <v>39361</v>
      </c>
      <c r="E149" s="68">
        <f>E$11+E$20+E$30+E$40+E$50+E$60+E$69+E$78+E$87+E$96+E$105+E$114+E$123+E$132+E146</f>
        <v>39343</v>
      </c>
      <c r="F149" s="68">
        <f>F$11+F$20+F$30+F$40+F$50+F$60+F$69+F$78+F$87+F$96+F$105+F$114+F$123+F$132+F146</f>
        <v>467</v>
      </c>
      <c r="G149" s="68">
        <f>G$11+G$20+G$30+G$40+G$50+G$60+G$69+G$78+G$87+G$96+G$105+G$114+G$123+G$132+G146</f>
        <v>38871</v>
      </c>
      <c r="H149" s="69">
        <f>$D149/$C149</f>
        <v>0.5099499909309978</v>
      </c>
      <c r="I149" s="70">
        <f>I$11+I$20+I$30+I$40+I$50+I$60+I$69+I$78+I$87+I$96+I$105+I$114+I$123+I$132+I146</f>
        <v>18800</v>
      </c>
      <c r="J149" s="71">
        <f>$I149/$G149</f>
        <v>0.48365105091199095</v>
      </c>
      <c r="K149" s="72">
        <f>K$11+K$20+K$30+K$40+K$50+K$60+K$69+K$78+K$87+K$96+K$105+K$114+K$123+K$132+K146</f>
        <v>18133</v>
      </c>
      <c r="L149" s="73">
        <f>$K149/$G149</f>
        <v>0.46649172905250702</v>
      </c>
      <c r="M149" s="74">
        <f>M$11+M$20+M$30+M$40+M$50+M$60+M$69+M$78+M$87+M$96+M$105+M$114+M$123+M$132+M146</f>
        <v>1662</v>
      </c>
      <c r="N149" s="75">
        <f>$M149/$G149</f>
        <v>4.2756810990198346E-2</v>
      </c>
      <c r="O149" s="76">
        <f>O$11+O$20+O$30+O$40+O$50+O$60+O$69+O$78+O$87+O$96+O$105+O$114+O$123+O$132+O146</f>
        <v>276</v>
      </c>
      <c r="P149" s="77">
        <f>$O149/$G149</f>
        <v>7.1004090453036968E-3</v>
      </c>
      <c r="Q149" s="78"/>
    </row>
    <row r="150" spans="1:17" s="36" customFormat="1" x14ac:dyDescent="0.2">
      <c r="A150" s="61"/>
      <c r="B150" s="25"/>
      <c r="C150" s="26"/>
      <c r="D150" s="26"/>
      <c r="E150" s="26"/>
      <c r="F150" s="26"/>
      <c r="G150" s="26"/>
      <c r="H150" s="27"/>
      <c r="I150" s="28"/>
      <c r="J150" s="41"/>
      <c r="K150" s="64"/>
      <c r="L150" s="55"/>
      <c r="M150" s="32"/>
      <c r="N150" s="45"/>
      <c r="O150" s="34"/>
      <c r="P150" s="47"/>
      <c r="Q150" s="61"/>
    </row>
  </sheetData>
  <mergeCells count="34">
    <mergeCell ref="A127:A131"/>
    <mergeCell ref="Q127:Q131"/>
    <mergeCell ref="A139:A145"/>
    <mergeCell ref="Q139:Q145"/>
    <mergeCell ref="A100:A104"/>
    <mergeCell ref="Q100:Q104"/>
    <mergeCell ref="A109:A113"/>
    <mergeCell ref="Q109:Q113"/>
    <mergeCell ref="A118:A122"/>
    <mergeCell ref="Q118:Q122"/>
    <mergeCell ref="A73:A77"/>
    <mergeCell ref="Q73:Q77"/>
    <mergeCell ref="A82:A86"/>
    <mergeCell ref="Q82:Q86"/>
    <mergeCell ref="A91:A95"/>
    <mergeCell ref="Q91:Q95"/>
    <mergeCell ref="A44:A49"/>
    <mergeCell ref="Q44:Q49"/>
    <mergeCell ref="A54:A59"/>
    <mergeCell ref="Q54:Q60"/>
    <mergeCell ref="A64:A68"/>
    <mergeCell ref="Q64:Q68"/>
    <mergeCell ref="A15:A19"/>
    <mergeCell ref="Q15:Q19"/>
    <mergeCell ref="A24:A29"/>
    <mergeCell ref="Q24:Q29"/>
    <mergeCell ref="A34:A39"/>
    <mergeCell ref="Q34:Q39"/>
    <mergeCell ref="I1:J1"/>
    <mergeCell ref="K1:L1"/>
    <mergeCell ref="M1:N1"/>
    <mergeCell ref="O1:P1"/>
    <mergeCell ref="A5:A10"/>
    <mergeCell ref="Q5:Q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1.7109375" defaultRowHeight="12.75" x14ac:dyDescent="0.2"/>
  <cols>
    <col min="1" max="7" width="11.7109375" style="48" customWidth="1"/>
    <col min="8" max="8" width="11.7109375" style="80" customWidth="1"/>
    <col min="9" max="9" width="11.7109375" style="48" customWidth="1"/>
    <col min="10" max="10" width="11.7109375" style="80" customWidth="1"/>
    <col min="11" max="11" width="11.7109375" style="48" customWidth="1"/>
    <col min="12" max="12" width="11.7109375" style="80" customWidth="1"/>
    <col min="13" max="13" width="11.7109375" style="48" customWidth="1"/>
    <col min="14" max="14" width="11.7109375" style="80" customWidth="1"/>
    <col min="15" max="15" width="11.7109375" style="37" customWidth="1"/>
    <col min="16" max="16384" width="11.7109375" style="48"/>
  </cols>
  <sheetData>
    <row r="1" spans="1:15" s="1" customFormat="1" x14ac:dyDescent="0.2">
      <c r="B1" s="2"/>
      <c r="C1" s="2"/>
      <c r="D1" s="2"/>
      <c r="E1" s="2"/>
      <c r="F1" s="2"/>
      <c r="G1" s="2"/>
      <c r="H1" s="3"/>
      <c r="I1" s="4"/>
      <c r="J1" s="5"/>
      <c r="K1" s="6"/>
      <c r="L1" s="7"/>
      <c r="M1" s="81"/>
      <c r="N1" s="82"/>
    </row>
    <row r="2" spans="1:15" s="23" customFormat="1" ht="51" x14ac:dyDescent="0.25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  <c r="I2" s="15" t="s">
        <v>41</v>
      </c>
      <c r="J2" s="15" t="s">
        <v>9</v>
      </c>
      <c r="K2" s="16" t="s">
        <v>42</v>
      </c>
      <c r="L2" s="17" t="s">
        <v>11</v>
      </c>
      <c r="M2" s="83" t="s">
        <v>43</v>
      </c>
      <c r="N2" s="84" t="s">
        <v>44</v>
      </c>
      <c r="O2" s="22" t="s">
        <v>0</v>
      </c>
    </row>
    <row r="3" spans="1:15" s="36" customFormat="1" x14ac:dyDescent="0.2">
      <c r="A3" s="24"/>
      <c r="B3" s="25"/>
      <c r="C3" s="26"/>
      <c r="D3" s="26"/>
      <c r="E3" s="26"/>
      <c r="F3" s="26"/>
      <c r="G3" s="26"/>
      <c r="H3" s="27"/>
      <c r="I3" s="28"/>
      <c r="J3" s="29"/>
      <c r="K3" s="30"/>
      <c r="L3" s="31"/>
      <c r="M3" s="85"/>
      <c r="N3" s="86"/>
      <c r="O3" s="1"/>
    </row>
    <row r="4" spans="1:15" s="36" customFormat="1" x14ac:dyDescent="0.2">
      <c r="A4" s="37" t="s">
        <v>16</v>
      </c>
      <c r="B4" s="25"/>
      <c r="C4" s="26"/>
      <c r="D4" s="26"/>
      <c r="E4" s="26"/>
      <c r="F4" s="26"/>
      <c r="G4" s="26"/>
      <c r="H4" s="27"/>
      <c r="I4" s="28"/>
      <c r="J4" s="29"/>
      <c r="K4" s="30"/>
      <c r="L4" s="31"/>
      <c r="M4" s="85"/>
      <c r="N4" s="86"/>
      <c r="O4" s="1"/>
    </row>
    <row r="5" spans="1:15" x14ac:dyDescent="0.2">
      <c r="A5" s="38">
        <v>1</v>
      </c>
      <c r="B5" s="39">
        <v>1</v>
      </c>
      <c r="C5" s="26">
        <v>877</v>
      </c>
      <c r="D5" s="26">
        <v>533</v>
      </c>
      <c r="E5" s="26">
        <v>533</v>
      </c>
      <c r="F5" s="26">
        <v>3</v>
      </c>
      <c r="G5" s="26">
        <v>530</v>
      </c>
      <c r="H5" s="27">
        <f t="shared" ref="H5:H11" si="0">$D5/$C5</f>
        <v>0.60775370581527932</v>
      </c>
      <c r="I5" s="40">
        <v>297</v>
      </c>
      <c r="J5" s="41">
        <f t="shared" ref="J5:J11" si="1">$I5/$G5</f>
        <v>0.56037735849056602</v>
      </c>
      <c r="K5" s="42">
        <v>167</v>
      </c>
      <c r="L5" s="43">
        <f t="shared" ref="L5:L11" si="2">$K5/$G5</f>
        <v>0.31509433962264149</v>
      </c>
      <c r="M5" s="87">
        <v>66</v>
      </c>
      <c r="N5" s="88">
        <f t="shared" ref="N5:N11" si="3">$M5/$G5</f>
        <v>0.12452830188679245</v>
      </c>
      <c r="O5" s="38">
        <v>1</v>
      </c>
    </row>
    <row r="6" spans="1:15" x14ac:dyDescent="0.2">
      <c r="A6" s="49"/>
      <c r="B6" s="25">
        <v>2</v>
      </c>
      <c r="C6" s="26">
        <v>895</v>
      </c>
      <c r="D6" s="26">
        <v>548</v>
      </c>
      <c r="E6" s="26">
        <v>548</v>
      </c>
      <c r="F6" s="26">
        <v>9</v>
      </c>
      <c r="G6" s="26">
        <v>539</v>
      </c>
      <c r="H6" s="27">
        <f t="shared" si="0"/>
        <v>0.61229050279329611</v>
      </c>
      <c r="I6" s="40">
        <v>320</v>
      </c>
      <c r="J6" s="41">
        <f t="shared" si="1"/>
        <v>0.59369202226345086</v>
      </c>
      <c r="K6" s="42">
        <v>173</v>
      </c>
      <c r="L6" s="43">
        <f t="shared" si="2"/>
        <v>0.3209647495361781</v>
      </c>
      <c r="M6" s="87">
        <v>46</v>
      </c>
      <c r="N6" s="88">
        <f t="shared" si="3"/>
        <v>8.534322820037106E-2</v>
      </c>
      <c r="O6" s="49"/>
    </row>
    <row r="7" spans="1:15" x14ac:dyDescent="0.2">
      <c r="A7" s="49"/>
      <c r="B7" s="25">
        <v>3</v>
      </c>
      <c r="C7" s="26">
        <v>989</v>
      </c>
      <c r="D7" s="26">
        <v>558</v>
      </c>
      <c r="E7" s="26">
        <v>555</v>
      </c>
      <c r="F7" s="26">
        <v>13</v>
      </c>
      <c r="G7" s="26">
        <v>542</v>
      </c>
      <c r="H7" s="27">
        <f t="shared" si="0"/>
        <v>0.56420626895854398</v>
      </c>
      <c r="I7" s="40">
        <v>294</v>
      </c>
      <c r="J7" s="41">
        <f t="shared" si="1"/>
        <v>0.54243542435424352</v>
      </c>
      <c r="K7" s="42">
        <v>192</v>
      </c>
      <c r="L7" s="43">
        <f t="shared" si="2"/>
        <v>0.35424354243542433</v>
      </c>
      <c r="M7" s="87">
        <v>56</v>
      </c>
      <c r="N7" s="88">
        <f t="shared" si="3"/>
        <v>0.10332103321033211</v>
      </c>
      <c r="O7" s="49"/>
    </row>
    <row r="8" spans="1:15" x14ac:dyDescent="0.2">
      <c r="A8" s="49"/>
      <c r="B8" s="25">
        <v>4</v>
      </c>
      <c r="C8" s="26">
        <v>889</v>
      </c>
      <c r="D8" s="26">
        <v>517</v>
      </c>
      <c r="E8" s="26">
        <v>517</v>
      </c>
      <c r="F8" s="26">
        <v>7</v>
      </c>
      <c r="G8" s="26">
        <v>510</v>
      </c>
      <c r="H8" s="27">
        <f t="shared" si="0"/>
        <v>0.58155230596175478</v>
      </c>
      <c r="I8" s="40">
        <v>276</v>
      </c>
      <c r="J8" s="41">
        <f t="shared" si="1"/>
        <v>0.54117647058823526</v>
      </c>
      <c r="K8" s="42">
        <v>188</v>
      </c>
      <c r="L8" s="43">
        <f t="shared" si="2"/>
        <v>0.36862745098039218</v>
      </c>
      <c r="M8" s="87">
        <v>46</v>
      </c>
      <c r="N8" s="88">
        <f t="shared" si="3"/>
        <v>9.0196078431372548E-2</v>
      </c>
      <c r="O8" s="49"/>
    </row>
    <row r="9" spans="1:15" x14ac:dyDescent="0.2">
      <c r="A9" s="49"/>
      <c r="B9" s="25">
        <v>5</v>
      </c>
      <c r="C9" s="26">
        <v>790</v>
      </c>
      <c r="D9" s="26">
        <v>511</v>
      </c>
      <c r="E9" s="26">
        <v>511</v>
      </c>
      <c r="F9" s="26">
        <v>4</v>
      </c>
      <c r="G9" s="26">
        <v>507</v>
      </c>
      <c r="H9" s="27">
        <f t="shared" si="0"/>
        <v>0.64683544303797469</v>
      </c>
      <c r="I9" s="40">
        <v>217</v>
      </c>
      <c r="J9" s="41">
        <f t="shared" si="1"/>
        <v>0.42800788954635111</v>
      </c>
      <c r="K9" s="42">
        <v>248</v>
      </c>
      <c r="L9" s="43">
        <f t="shared" si="2"/>
        <v>0.48915187376725838</v>
      </c>
      <c r="M9" s="87">
        <v>42</v>
      </c>
      <c r="N9" s="88">
        <f t="shared" si="3"/>
        <v>8.2840236686390539E-2</v>
      </c>
      <c r="O9" s="49"/>
    </row>
    <row r="10" spans="1:15" x14ac:dyDescent="0.2">
      <c r="A10" s="50"/>
      <c r="B10" s="25">
        <v>6</v>
      </c>
      <c r="C10" s="26">
        <v>927</v>
      </c>
      <c r="D10" s="26">
        <v>561</v>
      </c>
      <c r="E10" s="26">
        <v>561</v>
      </c>
      <c r="F10" s="26">
        <v>4</v>
      </c>
      <c r="G10" s="26">
        <v>557</v>
      </c>
      <c r="H10" s="27">
        <f t="shared" si="0"/>
        <v>0.60517799352750812</v>
      </c>
      <c r="I10" s="40">
        <v>234</v>
      </c>
      <c r="J10" s="41">
        <f t="shared" si="1"/>
        <v>0.42010771992818674</v>
      </c>
      <c r="K10" s="42">
        <v>265</v>
      </c>
      <c r="L10" s="43">
        <f t="shared" si="2"/>
        <v>0.47576301615798922</v>
      </c>
      <c r="M10" s="87">
        <v>58</v>
      </c>
      <c r="N10" s="88">
        <f t="shared" si="3"/>
        <v>0.10412926391382406</v>
      </c>
      <c r="O10" s="50"/>
    </row>
    <row r="11" spans="1:15" s="61" customFormat="1" x14ac:dyDescent="0.2">
      <c r="A11" s="24"/>
      <c r="B11" s="25"/>
      <c r="C11" s="25">
        <f>SUM(C5:C10)</f>
        <v>5367</v>
      </c>
      <c r="D11" s="25">
        <f>SUM(D5:D10)</f>
        <v>3228</v>
      </c>
      <c r="E11" s="25">
        <f>SUM(E5:E10)</f>
        <v>3225</v>
      </c>
      <c r="F11" s="25">
        <f>SUM(F5:F10)</f>
        <v>40</v>
      </c>
      <c r="G11" s="25">
        <f>SUM(G5:G10)</f>
        <v>3185</v>
      </c>
      <c r="H11" s="51">
        <f t="shared" si="0"/>
        <v>0.60145332588038014</v>
      </c>
      <c r="I11" s="52">
        <f>SUM(I5:I10)</f>
        <v>1638</v>
      </c>
      <c r="J11" s="53">
        <f t="shared" si="1"/>
        <v>0.51428571428571423</v>
      </c>
      <c r="K11" s="54">
        <f>SUM(K5:K10)</f>
        <v>1233</v>
      </c>
      <c r="L11" s="55">
        <f t="shared" si="2"/>
        <v>0.38712715855572999</v>
      </c>
      <c r="M11" s="89">
        <f>SUM(M5:M10)</f>
        <v>314</v>
      </c>
      <c r="N11" s="90">
        <f t="shared" si="3"/>
        <v>9.8587127158555735E-2</v>
      </c>
      <c r="O11" s="60"/>
    </row>
    <row r="12" spans="1:15" s="36" customFormat="1" x14ac:dyDescent="0.2">
      <c r="A12" s="24"/>
      <c r="B12" s="25"/>
      <c r="C12" s="26"/>
      <c r="D12" s="26"/>
      <c r="E12" s="26"/>
      <c r="F12" s="26"/>
      <c r="G12" s="26"/>
      <c r="H12" s="27"/>
      <c r="I12" s="40"/>
      <c r="J12" s="41"/>
      <c r="K12" s="42"/>
      <c r="L12" s="43"/>
      <c r="M12" s="87"/>
      <c r="N12" s="88"/>
      <c r="O12" s="60"/>
    </row>
    <row r="13" spans="1:15" s="36" customFormat="1" x14ac:dyDescent="0.2">
      <c r="A13" s="24"/>
      <c r="B13" s="25"/>
      <c r="C13" s="26"/>
      <c r="D13" s="26"/>
      <c r="E13" s="26"/>
      <c r="F13" s="26"/>
      <c r="G13" s="26"/>
      <c r="H13" s="27"/>
      <c r="I13" s="40"/>
      <c r="J13" s="41"/>
      <c r="K13" s="42"/>
      <c r="L13" s="43"/>
      <c r="M13" s="87"/>
      <c r="N13" s="88"/>
      <c r="O13" s="60"/>
    </row>
    <row r="14" spans="1:15" s="36" customFormat="1" x14ac:dyDescent="0.2">
      <c r="A14" s="37" t="s">
        <v>17</v>
      </c>
      <c r="B14" s="25"/>
      <c r="C14" s="26"/>
      <c r="D14" s="26"/>
      <c r="E14" s="26"/>
      <c r="F14" s="26"/>
      <c r="G14" s="26"/>
      <c r="H14" s="27"/>
      <c r="I14" s="40"/>
      <c r="J14" s="41"/>
      <c r="K14" s="42"/>
      <c r="L14" s="43"/>
      <c r="M14" s="87"/>
      <c r="N14" s="88"/>
      <c r="O14" s="60"/>
    </row>
    <row r="15" spans="1:15" x14ac:dyDescent="0.2">
      <c r="A15" s="38">
        <v>2</v>
      </c>
      <c r="B15" s="25">
        <v>7</v>
      </c>
      <c r="C15" s="26">
        <v>991</v>
      </c>
      <c r="D15" s="26">
        <v>474</v>
      </c>
      <c r="E15" s="26">
        <v>473</v>
      </c>
      <c r="F15" s="26">
        <v>9</v>
      </c>
      <c r="G15" s="26">
        <v>464</v>
      </c>
      <c r="H15" s="27">
        <f t="shared" ref="H15:H20" si="4">$D15/$C15</f>
        <v>0.4783047426841574</v>
      </c>
      <c r="I15" s="40">
        <v>196</v>
      </c>
      <c r="J15" s="41">
        <f t="shared" ref="J15:J20" si="5">$I15/$G15</f>
        <v>0.42241379310344829</v>
      </c>
      <c r="K15" s="42">
        <v>214</v>
      </c>
      <c r="L15" s="43">
        <f t="shared" ref="L15:L20" si="6">$K15/$G15</f>
        <v>0.46120689655172414</v>
      </c>
      <c r="M15" s="87">
        <v>54</v>
      </c>
      <c r="N15" s="88">
        <f t="shared" ref="N15:N20" si="7">$M15/$G15</f>
        <v>0.11637931034482758</v>
      </c>
      <c r="O15" s="38">
        <v>2</v>
      </c>
    </row>
    <row r="16" spans="1:15" x14ac:dyDescent="0.2">
      <c r="A16" s="49"/>
      <c r="B16" s="25">
        <v>8</v>
      </c>
      <c r="C16" s="26">
        <v>1149</v>
      </c>
      <c r="D16" s="26">
        <v>510</v>
      </c>
      <c r="E16" s="26">
        <v>510</v>
      </c>
      <c r="F16" s="26">
        <v>13</v>
      </c>
      <c r="G16" s="26">
        <v>497</v>
      </c>
      <c r="H16" s="27">
        <f t="shared" si="4"/>
        <v>0.44386422976501305</v>
      </c>
      <c r="I16" s="40">
        <v>241</v>
      </c>
      <c r="J16" s="41">
        <f t="shared" si="5"/>
        <v>0.48490945674044267</v>
      </c>
      <c r="K16" s="42">
        <v>199</v>
      </c>
      <c r="L16" s="43">
        <f t="shared" si="6"/>
        <v>0.40040241448692154</v>
      </c>
      <c r="M16" s="87">
        <v>57</v>
      </c>
      <c r="N16" s="88">
        <f t="shared" si="7"/>
        <v>0.11468812877263582</v>
      </c>
      <c r="O16" s="49"/>
    </row>
    <row r="17" spans="1:15" x14ac:dyDescent="0.2">
      <c r="A17" s="49"/>
      <c r="B17" s="25">
        <v>9</v>
      </c>
      <c r="C17" s="26">
        <v>963</v>
      </c>
      <c r="D17" s="26">
        <v>392</v>
      </c>
      <c r="E17" s="26">
        <v>392</v>
      </c>
      <c r="F17" s="26">
        <v>6</v>
      </c>
      <c r="G17" s="26">
        <v>386</v>
      </c>
      <c r="H17" s="27">
        <f t="shared" si="4"/>
        <v>0.40706126687435101</v>
      </c>
      <c r="I17" s="40">
        <v>200</v>
      </c>
      <c r="J17" s="41">
        <f t="shared" si="5"/>
        <v>0.51813471502590669</v>
      </c>
      <c r="K17" s="42">
        <v>149</v>
      </c>
      <c r="L17" s="43">
        <f t="shared" si="6"/>
        <v>0.3860103626943005</v>
      </c>
      <c r="M17" s="87">
        <v>37</v>
      </c>
      <c r="N17" s="88">
        <f t="shared" si="7"/>
        <v>9.585492227979274E-2</v>
      </c>
      <c r="O17" s="49"/>
    </row>
    <row r="18" spans="1:15" x14ac:dyDescent="0.2">
      <c r="A18" s="49"/>
      <c r="B18" s="25">
        <v>10</v>
      </c>
      <c r="C18" s="26">
        <v>836</v>
      </c>
      <c r="D18" s="26">
        <v>348</v>
      </c>
      <c r="E18" s="26">
        <v>348</v>
      </c>
      <c r="F18" s="26">
        <v>5</v>
      </c>
      <c r="G18" s="26">
        <v>343</v>
      </c>
      <c r="H18" s="27">
        <f t="shared" si="4"/>
        <v>0.41626794258373206</v>
      </c>
      <c r="I18" s="40">
        <v>147</v>
      </c>
      <c r="J18" s="41">
        <f t="shared" si="5"/>
        <v>0.42857142857142855</v>
      </c>
      <c r="K18" s="42">
        <v>153</v>
      </c>
      <c r="L18" s="43">
        <f t="shared" si="6"/>
        <v>0.44606413994169097</v>
      </c>
      <c r="M18" s="87">
        <v>43</v>
      </c>
      <c r="N18" s="88">
        <f t="shared" si="7"/>
        <v>0.12536443148688048</v>
      </c>
      <c r="O18" s="49"/>
    </row>
    <row r="19" spans="1:15" x14ac:dyDescent="0.2">
      <c r="A19" s="50"/>
      <c r="B19" s="25">
        <v>11</v>
      </c>
      <c r="C19" s="26">
        <v>1028</v>
      </c>
      <c r="D19" s="26">
        <v>428</v>
      </c>
      <c r="E19" s="26">
        <v>428</v>
      </c>
      <c r="F19" s="26">
        <v>14</v>
      </c>
      <c r="G19" s="26">
        <v>414</v>
      </c>
      <c r="H19" s="27">
        <f t="shared" si="4"/>
        <v>0.41634241245136189</v>
      </c>
      <c r="I19" s="40">
        <v>200</v>
      </c>
      <c r="J19" s="41">
        <f t="shared" si="5"/>
        <v>0.48309178743961351</v>
      </c>
      <c r="K19" s="42">
        <v>157</v>
      </c>
      <c r="L19" s="43">
        <f t="shared" si="6"/>
        <v>0.37922705314009664</v>
      </c>
      <c r="M19" s="87">
        <v>57</v>
      </c>
      <c r="N19" s="88">
        <f t="shared" si="7"/>
        <v>0.13768115942028986</v>
      </c>
      <c r="O19" s="50"/>
    </row>
    <row r="20" spans="1:15" s="61" customFormat="1" x14ac:dyDescent="0.2">
      <c r="A20" s="24"/>
      <c r="B20" s="25"/>
      <c r="C20" s="25">
        <f>SUM(C15:C19)</f>
        <v>4967</v>
      </c>
      <c r="D20" s="25">
        <f>SUM(D15:D19)</f>
        <v>2152</v>
      </c>
      <c r="E20" s="25">
        <f>SUM(E15:E19)</f>
        <v>2151</v>
      </c>
      <c r="F20" s="25">
        <f>SUM(F15:F19)</f>
        <v>47</v>
      </c>
      <c r="G20" s="25">
        <f>SUM(G15:G19)</f>
        <v>2104</v>
      </c>
      <c r="H20" s="51">
        <f t="shared" si="4"/>
        <v>0.43325951278437691</v>
      </c>
      <c r="I20" s="52">
        <f>SUM(I15:I19)</f>
        <v>984</v>
      </c>
      <c r="J20" s="53">
        <f t="shared" si="5"/>
        <v>0.46768060836501901</v>
      </c>
      <c r="K20" s="54">
        <f>SUM(K15:K19)</f>
        <v>872</v>
      </c>
      <c r="L20" s="55">
        <f t="shared" si="6"/>
        <v>0.4144486692015209</v>
      </c>
      <c r="M20" s="89">
        <f>SUM(M15:M19)</f>
        <v>248</v>
      </c>
      <c r="N20" s="90">
        <f t="shared" si="7"/>
        <v>0.11787072243346007</v>
      </c>
      <c r="O20" s="60"/>
    </row>
    <row r="21" spans="1:15" s="36" customFormat="1" x14ac:dyDescent="0.2">
      <c r="A21" s="24"/>
      <c r="B21" s="25"/>
      <c r="C21" s="26"/>
      <c r="D21" s="26"/>
      <c r="E21" s="26"/>
      <c r="F21" s="26"/>
      <c r="G21" s="26"/>
      <c r="H21" s="27"/>
      <c r="I21" s="40"/>
      <c r="J21" s="41"/>
      <c r="K21" s="42"/>
      <c r="L21" s="43"/>
      <c r="M21" s="87"/>
      <c r="N21" s="88"/>
      <c r="O21" s="60"/>
    </row>
    <row r="22" spans="1:15" s="36" customFormat="1" x14ac:dyDescent="0.2">
      <c r="A22" s="24"/>
      <c r="B22" s="25"/>
      <c r="C22" s="26"/>
      <c r="D22" s="26"/>
      <c r="E22" s="26"/>
      <c r="F22" s="26"/>
      <c r="G22" s="26"/>
      <c r="H22" s="27"/>
      <c r="I22" s="40"/>
      <c r="J22" s="41"/>
      <c r="K22" s="42"/>
      <c r="L22" s="43"/>
      <c r="M22" s="87"/>
      <c r="N22" s="88"/>
      <c r="O22" s="60"/>
    </row>
    <row r="23" spans="1:15" s="36" customFormat="1" ht="12.2" customHeight="1" x14ac:dyDescent="0.2">
      <c r="A23" s="37" t="s">
        <v>18</v>
      </c>
      <c r="B23" s="25"/>
      <c r="C23" s="26"/>
      <c r="D23" s="26"/>
      <c r="E23" s="26"/>
      <c r="F23" s="26"/>
      <c r="G23" s="26"/>
      <c r="H23" s="27"/>
      <c r="I23" s="40"/>
      <c r="J23" s="41"/>
      <c r="K23" s="42"/>
      <c r="L23" s="43"/>
      <c r="M23" s="87"/>
      <c r="N23" s="88"/>
      <c r="O23" s="60"/>
    </row>
    <row r="24" spans="1:15" x14ac:dyDescent="0.2">
      <c r="A24" s="38">
        <v>3</v>
      </c>
      <c r="B24" s="25">
        <v>12</v>
      </c>
      <c r="C24" s="26">
        <v>929</v>
      </c>
      <c r="D24" s="26">
        <v>435</v>
      </c>
      <c r="E24" s="26">
        <v>434</v>
      </c>
      <c r="F24" s="26">
        <v>8</v>
      </c>
      <c r="G24" s="26">
        <v>426</v>
      </c>
      <c r="H24" s="27">
        <f t="shared" ref="H24:H30" si="8">$D24/$C24</f>
        <v>0.46824542518837459</v>
      </c>
      <c r="I24" s="40">
        <v>215</v>
      </c>
      <c r="J24" s="41">
        <f t="shared" ref="J24:J30" si="9">$I24/$G24</f>
        <v>0.50469483568075113</v>
      </c>
      <c r="K24" s="42">
        <v>164</v>
      </c>
      <c r="L24" s="43">
        <f t="shared" ref="L24:L30" si="10">$K24/$G24</f>
        <v>0.38497652582159625</v>
      </c>
      <c r="M24" s="87">
        <v>47</v>
      </c>
      <c r="N24" s="88">
        <f t="shared" ref="N24:N30" si="11">$M24/$G24</f>
        <v>0.11032863849765258</v>
      </c>
      <c r="O24" s="38">
        <v>3</v>
      </c>
    </row>
    <row r="25" spans="1:15" x14ac:dyDescent="0.2">
      <c r="A25" s="49"/>
      <c r="B25" s="25">
        <v>13</v>
      </c>
      <c r="C25" s="26">
        <v>932</v>
      </c>
      <c r="D25" s="26">
        <v>363</v>
      </c>
      <c r="E25" s="26">
        <v>363</v>
      </c>
      <c r="F25" s="26">
        <v>10</v>
      </c>
      <c r="G25" s="26">
        <v>353</v>
      </c>
      <c r="H25" s="27">
        <f t="shared" si="8"/>
        <v>0.38948497854077252</v>
      </c>
      <c r="I25" s="40">
        <v>189</v>
      </c>
      <c r="J25" s="41">
        <f t="shared" si="9"/>
        <v>0.53541076487252126</v>
      </c>
      <c r="K25" s="42">
        <v>113</v>
      </c>
      <c r="L25" s="43">
        <f t="shared" si="10"/>
        <v>0.32011331444759206</v>
      </c>
      <c r="M25" s="87">
        <v>51</v>
      </c>
      <c r="N25" s="88">
        <f t="shared" si="11"/>
        <v>0.14447592067988668</v>
      </c>
      <c r="O25" s="49"/>
    </row>
    <row r="26" spans="1:15" x14ac:dyDescent="0.2">
      <c r="A26" s="49"/>
      <c r="B26" s="25">
        <v>14</v>
      </c>
      <c r="C26" s="26">
        <v>956</v>
      </c>
      <c r="D26" s="26">
        <v>406</v>
      </c>
      <c r="E26" s="26">
        <v>405</v>
      </c>
      <c r="F26" s="26">
        <v>3</v>
      </c>
      <c r="G26" s="26">
        <v>402</v>
      </c>
      <c r="H26" s="27">
        <f t="shared" si="8"/>
        <v>0.42468619246861927</v>
      </c>
      <c r="I26" s="40">
        <v>175</v>
      </c>
      <c r="J26" s="41">
        <f t="shared" si="9"/>
        <v>0.43532338308457713</v>
      </c>
      <c r="K26" s="42">
        <v>169</v>
      </c>
      <c r="L26" s="43">
        <f t="shared" si="10"/>
        <v>0.42039800995024873</v>
      </c>
      <c r="M26" s="87">
        <v>58</v>
      </c>
      <c r="N26" s="88">
        <f t="shared" si="11"/>
        <v>0.14427860696517414</v>
      </c>
      <c r="O26" s="49"/>
    </row>
    <row r="27" spans="1:15" x14ac:dyDescent="0.2">
      <c r="A27" s="49"/>
      <c r="B27" s="25">
        <v>15</v>
      </c>
      <c r="C27" s="26">
        <v>866</v>
      </c>
      <c r="D27" s="26">
        <v>399</v>
      </c>
      <c r="E27" s="26">
        <v>398</v>
      </c>
      <c r="F27" s="26">
        <v>6</v>
      </c>
      <c r="G27" s="26">
        <v>392</v>
      </c>
      <c r="H27" s="27">
        <f t="shared" si="8"/>
        <v>0.46073903002309469</v>
      </c>
      <c r="I27" s="40">
        <v>178</v>
      </c>
      <c r="J27" s="41">
        <f t="shared" si="9"/>
        <v>0.45408163265306123</v>
      </c>
      <c r="K27" s="42">
        <v>168</v>
      </c>
      <c r="L27" s="43">
        <f t="shared" si="10"/>
        <v>0.42857142857142855</v>
      </c>
      <c r="M27" s="87">
        <v>46</v>
      </c>
      <c r="N27" s="88">
        <f t="shared" si="11"/>
        <v>0.11734693877551021</v>
      </c>
      <c r="O27" s="49"/>
    </row>
    <row r="28" spans="1:15" x14ac:dyDescent="0.2">
      <c r="A28" s="49"/>
      <c r="B28" s="25">
        <v>16</v>
      </c>
      <c r="C28" s="26">
        <v>463</v>
      </c>
      <c r="D28" s="26">
        <v>148</v>
      </c>
      <c r="E28" s="26">
        <v>148</v>
      </c>
      <c r="F28" s="26">
        <v>14</v>
      </c>
      <c r="G28" s="26">
        <v>134</v>
      </c>
      <c r="H28" s="27">
        <f t="shared" si="8"/>
        <v>0.31965442764578833</v>
      </c>
      <c r="I28" s="40">
        <v>102</v>
      </c>
      <c r="J28" s="41">
        <f t="shared" si="9"/>
        <v>0.76119402985074625</v>
      </c>
      <c r="K28" s="42">
        <v>15</v>
      </c>
      <c r="L28" s="43">
        <f t="shared" si="10"/>
        <v>0.11194029850746269</v>
      </c>
      <c r="M28" s="87">
        <v>17</v>
      </c>
      <c r="N28" s="88">
        <f t="shared" si="11"/>
        <v>0.12686567164179105</v>
      </c>
      <c r="O28" s="49"/>
    </row>
    <row r="29" spans="1:15" x14ac:dyDescent="0.2">
      <c r="A29" s="50"/>
      <c r="B29" s="25">
        <v>17</v>
      </c>
      <c r="C29" s="26">
        <v>927</v>
      </c>
      <c r="D29" s="26">
        <v>389</v>
      </c>
      <c r="E29" s="26">
        <v>388</v>
      </c>
      <c r="F29" s="26">
        <v>9</v>
      </c>
      <c r="G29" s="26">
        <v>379</v>
      </c>
      <c r="H29" s="27">
        <f t="shared" si="8"/>
        <v>0.41963322545846815</v>
      </c>
      <c r="I29" s="40">
        <v>213</v>
      </c>
      <c r="J29" s="41">
        <f t="shared" si="9"/>
        <v>0.56200527704485492</v>
      </c>
      <c r="K29" s="42">
        <v>129</v>
      </c>
      <c r="L29" s="43">
        <f t="shared" si="10"/>
        <v>0.34036939313984171</v>
      </c>
      <c r="M29" s="87">
        <v>37</v>
      </c>
      <c r="N29" s="88">
        <f t="shared" si="11"/>
        <v>9.7625329815303433E-2</v>
      </c>
      <c r="O29" s="50"/>
    </row>
    <row r="30" spans="1:15" s="61" customFormat="1" x14ac:dyDescent="0.2">
      <c r="A30" s="24"/>
      <c r="B30" s="25"/>
      <c r="C30" s="25">
        <f>SUM(C24:C29)</f>
        <v>5073</v>
      </c>
      <c r="D30" s="25">
        <f>SUM(D24:D29)</f>
        <v>2140</v>
      </c>
      <c r="E30" s="25">
        <f>SUM(E24:E29)</f>
        <v>2136</v>
      </c>
      <c r="F30" s="25">
        <f>SUM(F24:F29)</f>
        <v>50</v>
      </c>
      <c r="G30" s="25">
        <f>SUM(G24:G29)</f>
        <v>2086</v>
      </c>
      <c r="H30" s="51">
        <f t="shared" si="8"/>
        <v>0.42184111965306526</v>
      </c>
      <c r="I30" s="52">
        <f>SUM(I24:I29)</f>
        <v>1072</v>
      </c>
      <c r="J30" s="53">
        <f t="shared" si="9"/>
        <v>0.51390220517737295</v>
      </c>
      <c r="K30" s="54">
        <f>SUM(K24:K29)</f>
        <v>758</v>
      </c>
      <c r="L30" s="55">
        <f t="shared" si="10"/>
        <v>0.36337488015340363</v>
      </c>
      <c r="M30" s="89">
        <f>SUM(M24:M29)</f>
        <v>256</v>
      </c>
      <c r="N30" s="90">
        <f t="shared" si="11"/>
        <v>0.12272291466922339</v>
      </c>
      <c r="O30" s="60"/>
    </row>
    <row r="31" spans="1:15" s="36" customFormat="1" x14ac:dyDescent="0.2">
      <c r="A31" s="24"/>
      <c r="B31" s="25"/>
      <c r="C31" s="26"/>
      <c r="D31" s="26"/>
      <c r="E31" s="26"/>
      <c r="F31" s="26"/>
      <c r="G31" s="26"/>
      <c r="H31" s="27"/>
      <c r="I31" s="40"/>
      <c r="J31" s="41"/>
      <c r="K31" s="42"/>
      <c r="L31" s="43"/>
      <c r="M31" s="87"/>
      <c r="N31" s="88"/>
      <c r="O31" s="60"/>
    </row>
    <row r="32" spans="1:15" s="36" customFormat="1" x14ac:dyDescent="0.2">
      <c r="A32" s="24"/>
      <c r="B32" s="25"/>
      <c r="C32" s="26"/>
      <c r="D32" s="26"/>
      <c r="E32" s="26"/>
      <c r="F32" s="26"/>
      <c r="G32" s="26"/>
      <c r="H32" s="27"/>
      <c r="I32" s="40"/>
      <c r="J32" s="41"/>
      <c r="K32" s="42"/>
      <c r="L32" s="43"/>
      <c r="M32" s="87"/>
      <c r="N32" s="88"/>
      <c r="O32" s="60"/>
    </row>
    <row r="33" spans="1:15" s="36" customFormat="1" x14ac:dyDescent="0.2">
      <c r="A33" s="37" t="s">
        <v>19</v>
      </c>
      <c r="B33" s="25"/>
      <c r="C33" s="26"/>
      <c r="D33" s="26"/>
      <c r="E33" s="26"/>
      <c r="F33" s="26"/>
      <c r="G33" s="26"/>
      <c r="H33" s="27"/>
      <c r="I33" s="40"/>
      <c r="J33" s="41"/>
      <c r="K33" s="42"/>
      <c r="L33" s="43"/>
      <c r="M33" s="87"/>
      <c r="N33" s="88"/>
      <c r="O33" s="60"/>
    </row>
    <row r="34" spans="1:15" x14ac:dyDescent="0.2">
      <c r="A34" s="38">
        <v>4</v>
      </c>
      <c r="B34" s="25">
        <v>18</v>
      </c>
      <c r="C34" s="26">
        <v>898</v>
      </c>
      <c r="D34" s="26">
        <v>408</v>
      </c>
      <c r="E34" s="26">
        <v>407</v>
      </c>
      <c r="F34" s="26">
        <v>8</v>
      </c>
      <c r="G34" s="26">
        <v>399</v>
      </c>
      <c r="H34" s="27">
        <f t="shared" ref="H34:H40" si="12">$D34/$C34</f>
        <v>0.45434298440979953</v>
      </c>
      <c r="I34" s="40">
        <v>177</v>
      </c>
      <c r="J34" s="41">
        <f t="shared" ref="J34:J40" si="13">$I34/$G34</f>
        <v>0.44360902255639095</v>
      </c>
      <c r="K34" s="42">
        <v>170</v>
      </c>
      <c r="L34" s="43">
        <f t="shared" ref="L34:L40" si="14">$K34/$G34</f>
        <v>0.42606516290726815</v>
      </c>
      <c r="M34" s="87">
        <v>52</v>
      </c>
      <c r="N34" s="88">
        <f t="shared" ref="N34:N40" si="15">$M34/$G34</f>
        <v>0.13032581453634084</v>
      </c>
      <c r="O34" s="38">
        <v>4</v>
      </c>
    </row>
    <row r="35" spans="1:15" x14ac:dyDescent="0.2">
      <c r="A35" s="49"/>
      <c r="B35" s="25">
        <v>19</v>
      </c>
      <c r="C35" s="26">
        <v>992</v>
      </c>
      <c r="D35" s="26">
        <v>434</v>
      </c>
      <c r="E35" s="26">
        <v>434</v>
      </c>
      <c r="F35" s="26">
        <v>5</v>
      </c>
      <c r="G35" s="26">
        <v>429</v>
      </c>
      <c r="H35" s="27">
        <f t="shared" si="12"/>
        <v>0.4375</v>
      </c>
      <c r="I35" s="40">
        <v>205</v>
      </c>
      <c r="J35" s="41">
        <f t="shared" si="13"/>
        <v>0.47785547785547783</v>
      </c>
      <c r="K35" s="42">
        <v>182</v>
      </c>
      <c r="L35" s="43">
        <f t="shared" si="14"/>
        <v>0.42424242424242425</v>
      </c>
      <c r="M35" s="87">
        <v>42</v>
      </c>
      <c r="N35" s="88">
        <f t="shared" si="15"/>
        <v>9.7902097902097904E-2</v>
      </c>
      <c r="O35" s="49"/>
    </row>
    <row r="36" spans="1:15" x14ac:dyDescent="0.2">
      <c r="A36" s="49"/>
      <c r="B36" s="25">
        <v>20</v>
      </c>
      <c r="C36" s="26">
        <v>808</v>
      </c>
      <c r="D36" s="26">
        <v>329</v>
      </c>
      <c r="E36" s="26">
        <v>327</v>
      </c>
      <c r="F36" s="26">
        <v>8</v>
      </c>
      <c r="G36" s="26">
        <v>319</v>
      </c>
      <c r="H36" s="27">
        <f t="shared" si="12"/>
        <v>0.40717821782178215</v>
      </c>
      <c r="I36" s="40">
        <v>171</v>
      </c>
      <c r="J36" s="41">
        <f t="shared" si="13"/>
        <v>0.53605015673981193</v>
      </c>
      <c r="K36" s="42">
        <v>107</v>
      </c>
      <c r="L36" s="43">
        <f t="shared" si="14"/>
        <v>0.33542319749216298</v>
      </c>
      <c r="M36" s="87">
        <v>41</v>
      </c>
      <c r="N36" s="88">
        <f t="shared" si="15"/>
        <v>0.12852664576802508</v>
      </c>
      <c r="O36" s="49"/>
    </row>
    <row r="37" spans="1:15" x14ac:dyDescent="0.2">
      <c r="A37" s="49"/>
      <c r="B37" s="25">
        <v>21</v>
      </c>
      <c r="C37" s="26">
        <v>967</v>
      </c>
      <c r="D37" s="26">
        <v>245</v>
      </c>
      <c r="E37" s="26">
        <v>245</v>
      </c>
      <c r="F37" s="26">
        <v>7</v>
      </c>
      <c r="G37" s="26">
        <v>238</v>
      </c>
      <c r="H37" s="27">
        <f t="shared" si="12"/>
        <v>0.25336091003102379</v>
      </c>
      <c r="I37" s="40">
        <v>99</v>
      </c>
      <c r="J37" s="41">
        <f t="shared" si="13"/>
        <v>0.41596638655462187</v>
      </c>
      <c r="K37" s="42">
        <v>96</v>
      </c>
      <c r="L37" s="43">
        <f t="shared" si="14"/>
        <v>0.40336134453781514</v>
      </c>
      <c r="M37" s="87">
        <v>43</v>
      </c>
      <c r="N37" s="88">
        <f t="shared" si="15"/>
        <v>0.18067226890756302</v>
      </c>
      <c r="O37" s="49"/>
    </row>
    <row r="38" spans="1:15" x14ac:dyDescent="0.2">
      <c r="A38" s="49"/>
      <c r="B38" s="25">
        <v>22</v>
      </c>
      <c r="C38" s="26">
        <v>751</v>
      </c>
      <c r="D38" s="26">
        <v>366</v>
      </c>
      <c r="E38" s="26">
        <v>367</v>
      </c>
      <c r="F38" s="26">
        <v>11</v>
      </c>
      <c r="G38" s="26">
        <v>356</v>
      </c>
      <c r="H38" s="27">
        <f t="shared" si="12"/>
        <v>0.48735019973368843</v>
      </c>
      <c r="I38" s="40">
        <v>175</v>
      </c>
      <c r="J38" s="41">
        <f t="shared" si="13"/>
        <v>0.49157303370786515</v>
      </c>
      <c r="K38" s="42">
        <v>139</v>
      </c>
      <c r="L38" s="43">
        <f t="shared" si="14"/>
        <v>0.3904494382022472</v>
      </c>
      <c r="M38" s="87">
        <v>42</v>
      </c>
      <c r="N38" s="88">
        <f t="shared" si="15"/>
        <v>0.11797752808988764</v>
      </c>
      <c r="O38" s="49"/>
    </row>
    <row r="39" spans="1:15" x14ac:dyDescent="0.2">
      <c r="A39" s="50"/>
      <c r="B39" s="25">
        <v>23</v>
      </c>
      <c r="C39" s="26">
        <v>1012</v>
      </c>
      <c r="D39" s="26">
        <v>443</v>
      </c>
      <c r="E39" s="26">
        <v>443</v>
      </c>
      <c r="F39" s="26">
        <v>9</v>
      </c>
      <c r="G39" s="26">
        <v>434</v>
      </c>
      <c r="H39" s="27">
        <f t="shared" si="12"/>
        <v>0.43774703557312256</v>
      </c>
      <c r="I39" s="40">
        <v>204</v>
      </c>
      <c r="J39" s="41">
        <f t="shared" si="13"/>
        <v>0.47004608294930877</v>
      </c>
      <c r="K39" s="42">
        <v>179</v>
      </c>
      <c r="L39" s="43">
        <f t="shared" si="14"/>
        <v>0.41244239631336405</v>
      </c>
      <c r="M39" s="87">
        <v>51</v>
      </c>
      <c r="N39" s="88">
        <f t="shared" si="15"/>
        <v>0.11751152073732719</v>
      </c>
      <c r="O39" s="50"/>
    </row>
    <row r="40" spans="1:15" s="61" customFormat="1" x14ac:dyDescent="0.2">
      <c r="A40" s="24"/>
      <c r="B40" s="25"/>
      <c r="C40" s="25">
        <f>SUM(C34:C39)</f>
        <v>5428</v>
      </c>
      <c r="D40" s="25">
        <f>SUM(D34:D39)</f>
        <v>2225</v>
      </c>
      <c r="E40" s="25">
        <f>SUM(E34:E39)</f>
        <v>2223</v>
      </c>
      <c r="F40" s="25">
        <f>SUM(F34:F39)</f>
        <v>48</v>
      </c>
      <c r="G40" s="25">
        <f>SUM(G34:G39)</f>
        <v>2175</v>
      </c>
      <c r="H40" s="51">
        <f t="shared" si="12"/>
        <v>0.40991156963890935</v>
      </c>
      <c r="I40" s="52">
        <f>SUM(I34:I39)</f>
        <v>1031</v>
      </c>
      <c r="J40" s="53">
        <f t="shared" si="13"/>
        <v>0.47402298850574714</v>
      </c>
      <c r="K40" s="54">
        <f>SUM(K34:K39)</f>
        <v>873</v>
      </c>
      <c r="L40" s="55">
        <f t="shared" si="14"/>
        <v>0.4013793103448276</v>
      </c>
      <c r="M40" s="89">
        <f>SUM(M34:M39)</f>
        <v>271</v>
      </c>
      <c r="N40" s="90">
        <f t="shared" si="15"/>
        <v>0.12459770114942528</v>
      </c>
      <c r="O40" s="60"/>
    </row>
    <row r="41" spans="1:15" s="36" customFormat="1" x14ac:dyDescent="0.2">
      <c r="A41" s="24"/>
      <c r="B41" s="25"/>
      <c r="C41" s="26"/>
      <c r="D41" s="26"/>
      <c r="E41" s="26"/>
      <c r="F41" s="26"/>
      <c r="G41" s="26"/>
      <c r="H41" s="27"/>
      <c r="I41" s="40"/>
      <c r="J41" s="41"/>
      <c r="K41" s="42"/>
      <c r="L41" s="43"/>
      <c r="M41" s="87"/>
      <c r="N41" s="88"/>
      <c r="O41" s="60"/>
    </row>
    <row r="42" spans="1:15" s="36" customFormat="1" x14ac:dyDescent="0.2">
      <c r="A42" s="24"/>
      <c r="B42" s="25"/>
      <c r="C42" s="26"/>
      <c r="D42" s="26"/>
      <c r="E42" s="26"/>
      <c r="F42" s="26"/>
      <c r="G42" s="26"/>
      <c r="H42" s="27"/>
      <c r="I42" s="40"/>
      <c r="J42" s="41"/>
      <c r="K42" s="42"/>
      <c r="L42" s="43"/>
      <c r="M42" s="87"/>
      <c r="N42" s="88"/>
      <c r="O42" s="60"/>
    </row>
    <row r="43" spans="1:15" s="36" customFormat="1" x14ac:dyDescent="0.2">
      <c r="A43" s="37" t="s">
        <v>20</v>
      </c>
      <c r="B43" s="25"/>
      <c r="C43" s="26"/>
      <c r="D43" s="26"/>
      <c r="E43" s="26"/>
      <c r="F43" s="26"/>
      <c r="G43" s="26"/>
      <c r="H43" s="27"/>
      <c r="I43" s="40"/>
      <c r="J43" s="41"/>
      <c r="K43" s="42"/>
      <c r="L43" s="43"/>
      <c r="M43" s="87"/>
      <c r="N43" s="88"/>
      <c r="O43" s="60"/>
    </row>
    <row r="44" spans="1:15" x14ac:dyDescent="0.2">
      <c r="A44" s="38">
        <v>5</v>
      </c>
      <c r="B44" s="25">
        <v>24</v>
      </c>
      <c r="C44" s="26">
        <v>1064</v>
      </c>
      <c r="D44" s="26">
        <v>489</v>
      </c>
      <c r="E44" s="26">
        <v>487</v>
      </c>
      <c r="F44" s="26">
        <v>2</v>
      </c>
      <c r="G44" s="26">
        <v>485</v>
      </c>
      <c r="H44" s="27">
        <f t="shared" ref="H44:H50" si="16">$D44/$C44</f>
        <v>0.45958646616541354</v>
      </c>
      <c r="I44" s="40">
        <v>239</v>
      </c>
      <c r="J44" s="41">
        <f t="shared" ref="J44:J50" si="17">$I44/$G44</f>
        <v>0.4927835051546392</v>
      </c>
      <c r="K44" s="42">
        <v>193</v>
      </c>
      <c r="L44" s="43">
        <f t="shared" ref="L44:L50" si="18">$K44/$G44</f>
        <v>0.39793814432989688</v>
      </c>
      <c r="M44" s="87">
        <v>53</v>
      </c>
      <c r="N44" s="88">
        <f t="shared" ref="N44:N50" si="19">$M44/$G44</f>
        <v>0.10927835051546392</v>
      </c>
      <c r="O44" s="38">
        <v>5</v>
      </c>
    </row>
    <row r="45" spans="1:15" x14ac:dyDescent="0.2">
      <c r="A45" s="49"/>
      <c r="B45" s="25">
        <v>25</v>
      </c>
      <c r="C45" s="26">
        <v>1092</v>
      </c>
      <c r="D45" s="26">
        <v>595</v>
      </c>
      <c r="E45" s="26">
        <v>594</v>
      </c>
      <c r="F45" s="26">
        <v>7</v>
      </c>
      <c r="G45" s="26">
        <v>587</v>
      </c>
      <c r="H45" s="27">
        <f t="shared" si="16"/>
        <v>0.54487179487179482</v>
      </c>
      <c r="I45" s="40">
        <v>286</v>
      </c>
      <c r="J45" s="41">
        <f t="shared" si="17"/>
        <v>0.48722316865417375</v>
      </c>
      <c r="K45" s="42">
        <v>224</v>
      </c>
      <c r="L45" s="43">
        <f t="shared" si="18"/>
        <v>0.38160136286201024</v>
      </c>
      <c r="M45" s="87">
        <v>77</v>
      </c>
      <c r="N45" s="88">
        <f t="shared" si="19"/>
        <v>0.131175468483816</v>
      </c>
      <c r="O45" s="49"/>
    </row>
    <row r="46" spans="1:15" x14ac:dyDescent="0.2">
      <c r="A46" s="49"/>
      <c r="B46" s="25">
        <v>26</v>
      </c>
      <c r="C46" s="26">
        <v>927</v>
      </c>
      <c r="D46" s="26">
        <v>575</v>
      </c>
      <c r="E46" s="26">
        <v>575</v>
      </c>
      <c r="F46" s="26">
        <v>10</v>
      </c>
      <c r="G46" s="26">
        <v>565</v>
      </c>
      <c r="H46" s="27">
        <f t="shared" si="16"/>
        <v>0.62028047464940672</v>
      </c>
      <c r="I46" s="40">
        <v>252</v>
      </c>
      <c r="J46" s="41">
        <f t="shared" si="17"/>
        <v>0.44601769911504424</v>
      </c>
      <c r="K46" s="42">
        <v>264</v>
      </c>
      <c r="L46" s="43">
        <f t="shared" si="18"/>
        <v>0.46725663716814159</v>
      </c>
      <c r="M46" s="87">
        <v>49</v>
      </c>
      <c r="N46" s="88">
        <f t="shared" si="19"/>
        <v>8.6725663716814158E-2</v>
      </c>
      <c r="O46" s="49"/>
    </row>
    <row r="47" spans="1:15" x14ac:dyDescent="0.2">
      <c r="A47" s="49"/>
      <c r="B47" s="25">
        <v>27</v>
      </c>
      <c r="C47" s="26">
        <v>685</v>
      </c>
      <c r="D47" s="26">
        <v>377</v>
      </c>
      <c r="E47" s="26">
        <v>377</v>
      </c>
      <c r="F47" s="26">
        <v>2</v>
      </c>
      <c r="G47" s="26">
        <v>375</v>
      </c>
      <c r="H47" s="27">
        <f t="shared" si="16"/>
        <v>0.55036496350364961</v>
      </c>
      <c r="I47" s="40">
        <v>198</v>
      </c>
      <c r="J47" s="41">
        <f t="shared" si="17"/>
        <v>0.52800000000000002</v>
      </c>
      <c r="K47" s="42">
        <v>133</v>
      </c>
      <c r="L47" s="43">
        <f t="shared" si="18"/>
        <v>0.35466666666666669</v>
      </c>
      <c r="M47" s="87">
        <v>44</v>
      </c>
      <c r="N47" s="88">
        <f t="shared" si="19"/>
        <v>0.11733333333333333</v>
      </c>
      <c r="O47" s="49"/>
    </row>
    <row r="48" spans="1:15" x14ac:dyDescent="0.2">
      <c r="A48" s="49"/>
      <c r="B48" s="25">
        <v>28</v>
      </c>
      <c r="C48" s="26">
        <v>716</v>
      </c>
      <c r="D48" s="26">
        <v>430</v>
      </c>
      <c r="E48" s="26">
        <v>430</v>
      </c>
      <c r="F48" s="26">
        <v>2</v>
      </c>
      <c r="G48" s="26">
        <v>428</v>
      </c>
      <c r="H48" s="27">
        <f t="shared" si="16"/>
        <v>0.6005586592178771</v>
      </c>
      <c r="I48" s="40">
        <v>239</v>
      </c>
      <c r="J48" s="41">
        <f t="shared" si="17"/>
        <v>0.55841121495327106</v>
      </c>
      <c r="K48" s="42">
        <v>125</v>
      </c>
      <c r="L48" s="43">
        <f t="shared" si="18"/>
        <v>0.29205607476635514</v>
      </c>
      <c r="M48" s="87">
        <v>64</v>
      </c>
      <c r="N48" s="88">
        <f t="shared" si="19"/>
        <v>0.14953271028037382</v>
      </c>
      <c r="O48" s="49"/>
    </row>
    <row r="49" spans="1:15" x14ac:dyDescent="0.2">
      <c r="A49" s="50"/>
      <c r="B49" s="25">
        <v>29</v>
      </c>
      <c r="C49" s="26">
        <v>940</v>
      </c>
      <c r="D49" s="26">
        <v>471</v>
      </c>
      <c r="E49" s="26">
        <v>471</v>
      </c>
      <c r="F49" s="26">
        <v>8</v>
      </c>
      <c r="G49" s="26">
        <v>463</v>
      </c>
      <c r="H49" s="27">
        <f t="shared" si="16"/>
        <v>0.50106382978723407</v>
      </c>
      <c r="I49" s="40">
        <v>250</v>
      </c>
      <c r="J49" s="41">
        <f t="shared" si="17"/>
        <v>0.5399568034557235</v>
      </c>
      <c r="K49" s="42">
        <v>173</v>
      </c>
      <c r="L49" s="43">
        <f t="shared" si="18"/>
        <v>0.37365010799136067</v>
      </c>
      <c r="M49" s="87">
        <v>40</v>
      </c>
      <c r="N49" s="88">
        <f t="shared" si="19"/>
        <v>8.6393088552915762E-2</v>
      </c>
      <c r="O49" s="50"/>
    </row>
    <row r="50" spans="1:15" s="61" customFormat="1" x14ac:dyDescent="0.2">
      <c r="A50" s="24"/>
      <c r="B50" s="25"/>
      <c r="C50" s="25">
        <f>SUM(C44:C49)</f>
        <v>5424</v>
      </c>
      <c r="D50" s="25">
        <f>SUM(D44:D49)</f>
        <v>2937</v>
      </c>
      <c r="E50" s="25">
        <f>SUM(E44:E49)</f>
        <v>2934</v>
      </c>
      <c r="F50" s="25">
        <f>SUM(F44:F49)</f>
        <v>31</v>
      </c>
      <c r="G50" s="25">
        <f>SUM(G44:G49)</f>
        <v>2903</v>
      </c>
      <c r="H50" s="51">
        <f t="shared" si="16"/>
        <v>0.54148230088495575</v>
      </c>
      <c r="I50" s="52">
        <f>SUM(I44:I49)</f>
        <v>1464</v>
      </c>
      <c r="J50" s="53">
        <f t="shared" si="17"/>
        <v>0.50430589045814678</v>
      </c>
      <c r="K50" s="54">
        <f>SUM(K44:K49)</f>
        <v>1112</v>
      </c>
      <c r="L50" s="55">
        <f t="shared" si="18"/>
        <v>0.38305201515673443</v>
      </c>
      <c r="M50" s="89">
        <f>SUM(M44:M49)</f>
        <v>327</v>
      </c>
      <c r="N50" s="90">
        <f t="shared" si="19"/>
        <v>0.11264209438511884</v>
      </c>
      <c r="O50" s="60"/>
    </row>
    <row r="51" spans="1:15" s="36" customFormat="1" x14ac:dyDescent="0.2">
      <c r="A51" s="24"/>
      <c r="B51" s="25"/>
      <c r="C51" s="26"/>
      <c r="D51" s="26"/>
      <c r="E51" s="26"/>
      <c r="F51" s="26"/>
      <c r="G51" s="26"/>
      <c r="H51" s="27"/>
      <c r="I51" s="40"/>
      <c r="J51" s="41"/>
      <c r="K51" s="42"/>
      <c r="L51" s="43"/>
      <c r="M51" s="87"/>
      <c r="N51" s="88"/>
      <c r="O51" s="60"/>
    </row>
    <row r="52" spans="1:15" s="36" customFormat="1" x14ac:dyDescent="0.2">
      <c r="A52" s="24"/>
      <c r="B52" s="25"/>
      <c r="C52" s="26"/>
      <c r="D52" s="26"/>
      <c r="E52" s="26"/>
      <c r="F52" s="26"/>
      <c r="G52" s="26"/>
      <c r="H52" s="27"/>
      <c r="I52" s="40"/>
      <c r="J52" s="41"/>
      <c r="K52" s="42"/>
      <c r="L52" s="43"/>
      <c r="M52" s="87"/>
      <c r="N52" s="88"/>
      <c r="O52" s="60"/>
    </row>
    <row r="53" spans="1:15" s="36" customFormat="1" x14ac:dyDescent="0.2">
      <c r="A53" s="37" t="s">
        <v>21</v>
      </c>
      <c r="B53" s="25"/>
      <c r="C53" s="26"/>
      <c r="D53" s="26"/>
      <c r="E53" s="26"/>
      <c r="F53" s="26"/>
      <c r="G53" s="26"/>
      <c r="H53" s="27"/>
      <c r="I53" s="40"/>
      <c r="J53" s="41"/>
      <c r="K53" s="42"/>
      <c r="L53" s="43"/>
      <c r="M53" s="87"/>
      <c r="N53" s="88"/>
      <c r="O53" s="60"/>
    </row>
    <row r="54" spans="1:15" x14ac:dyDescent="0.2">
      <c r="A54" s="38">
        <v>6</v>
      </c>
      <c r="B54" s="25">
        <v>30</v>
      </c>
      <c r="C54" s="26">
        <v>1035</v>
      </c>
      <c r="D54" s="26">
        <v>514</v>
      </c>
      <c r="E54" s="26">
        <v>512</v>
      </c>
      <c r="F54" s="26">
        <v>4</v>
      </c>
      <c r="G54" s="26">
        <v>508</v>
      </c>
      <c r="H54" s="27">
        <f t="shared" ref="H54:H60" si="20">$D54/$C54</f>
        <v>0.49661835748792271</v>
      </c>
      <c r="I54" s="40">
        <v>228</v>
      </c>
      <c r="J54" s="41">
        <f t="shared" ref="J54:J60" si="21">$I54/$G54</f>
        <v>0.44881889763779526</v>
      </c>
      <c r="K54" s="42">
        <v>209</v>
      </c>
      <c r="L54" s="43">
        <f t="shared" ref="L54:L60" si="22">$K54/$G54</f>
        <v>0.41141732283464566</v>
      </c>
      <c r="M54" s="87">
        <v>71</v>
      </c>
      <c r="N54" s="88">
        <f t="shared" ref="N54:N60" si="23">$M54/$G54</f>
        <v>0.13976377952755906</v>
      </c>
      <c r="O54" s="38">
        <v>6</v>
      </c>
    </row>
    <row r="55" spans="1:15" x14ac:dyDescent="0.2">
      <c r="A55" s="49"/>
      <c r="B55" s="25">
        <v>31</v>
      </c>
      <c r="C55" s="26">
        <v>913</v>
      </c>
      <c r="D55" s="26">
        <v>535</v>
      </c>
      <c r="E55" s="26">
        <v>535</v>
      </c>
      <c r="F55" s="26">
        <v>7</v>
      </c>
      <c r="G55" s="26">
        <v>528</v>
      </c>
      <c r="H55" s="27">
        <f t="shared" si="20"/>
        <v>0.58598028477546549</v>
      </c>
      <c r="I55" s="40">
        <v>278</v>
      </c>
      <c r="J55" s="41">
        <f t="shared" si="21"/>
        <v>0.52651515151515149</v>
      </c>
      <c r="K55" s="42">
        <v>188</v>
      </c>
      <c r="L55" s="43">
        <f t="shared" si="22"/>
        <v>0.35606060606060608</v>
      </c>
      <c r="M55" s="87">
        <v>62</v>
      </c>
      <c r="N55" s="88">
        <f t="shared" si="23"/>
        <v>0.11742424242424243</v>
      </c>
      <c r="O55" s="49"/>
    </row>
    <row r="56" spans="1:15" x14ac:dyDescent="0.2">
      <c r="A56" s="49"/>
      <c r="B56" s="25">
        <v>32</v>
      </c>
      <c r="C56" s="26">
        <v>858</v>
      </c>
      <c r="D56" s="26">
        <v>452</v>
      </c>
      <c r="E56" s="26">
        <v>452</v>
      </c>
      <c r="F56" s="26">
        <v>13</v>
      </c>
      <c r="G56" s="26">
        <v>439</v>
      </c>
      <c r="H56" s="27">
        <f t="shared" si="20"/>
        <v>0.52680652680652684</v>
      </c>
      <c r="I56" s="40">
        <v>185</v>
      </c>
      <c r="J56" s="41">
        <f t="shared" si="21"/>
        <v>0.42141230068337132</v>
      </c>
      <c r="K56" s="42">
        <v>184</v>
      </c>
      <c r="L56" s="43">
        <f t="shared" si="22"/>
        <v>0.4191343963553531</v>
      </c>
      <c r="M56" s="87">
        <v>70</v>
      </c>
      <c r="N56" s="88">
        <f t="shared" si="23"/>
        <v>0.15945330296127563</v>
      </c>
      <c r="O56" s="49"/>
    </row>
    <row r="57" spans="1:15" x14ac:dyDescent="0.2">
      <c r="A57" s="49"/>
      <c r="B57" s="25">
        <v>33</v>
      </c>
      <c r="C57" s="26">
        <v>913</v>
      </c>
      <c r="D57" s="26">
        <v>509</v>
      </c>
      <c r="E57" s="26">
        <v>507</v>
      </c>
      <c r="F57" s="26">
        <v>10</v>
      </c>
      <c r="G57" s="26">
        <v>497</v>
      </c>
      <c r="H57" s="27">
        <f t="shared" si="20"/>
        <v>0.55750273822562979</v>
      </c>
      <c r="I57" s="40">
        <v>256</v>
      </c>
      <c r="J57" s="41">
        <f t="shared" si="21"/>
        <v>0.51509054325955739</v>
      </c>
      <c r="K57" s="42">
        <v>189</v>
      </c>
      <c r="L57" s="43">
        <f t="shared" si="22"/>
        <v>0.38028169014084506</v>
      </c>
      <c r="M57" s="87">
        <v>52</v>
      </c>
      <c r="N57" s="88">
        <f t="shared" si="23"/>
        <v>0.10462776659959759</v>
      </c>
      <c r="O57" s="49"/>
    </row>
    <row r="58" spans="1:15" x14ac:dyDescent="0.2">
      <c r="A58" s="49"/>
      <c r="B58" s="25">
        <v>34</v>
      </c>
      <c r="C58" s="26">
        <v>918</v>
      </c>
      <c r="D58" s="26">
        <v>453</v>
      </c>
      <c r="E58" s="26">
        <v>453</v>
      </c>
      <c r="F58" s="26">
        <v>5</v>
      </c>
      <c r="G58" s="26">
        <v>448</v>
      </c>
      <c r="H58" s="27">
        <f t="shared" si="20"/>
        <v>0.49346405228758172</v>
      </c>
      <c r="I58" s="40">
        <v>218</v>
      </c>
      <c r="J58" s="41">
        <f t="shared" si="21"/>
        <v>0.48660714285714285</v>
      </c>
      <c r="K58" s="42">
        <v>194</v>
      </c>
      <c r="L58" s="43">
        <f t="shared" si="22"/>
        <v>0.4330357142857143</v>
      </c>
      <c r="M58" s="87">
        <v>36</v>
      </c>
      <c r="N58" s="88">
        <f t="shared" si="23"/>
        <v>8.0357142857142863E-2</v>
      </c>
      <c r="O58" s="49"/>
    </row>
    <row r="59" spans="1:15" x14ac:dyDescent="0.2">
      <c r="A59" s="50"/>
      <c r="B59" s="25">
        <v>35</v>
      </c>
      <c r="C59" s="26">
        <v>1084</v>
      </c>
      <c r="D59" s="26">
        <v>456</v>
      </c>
      <c r="E59" s="26">
        <v>456</v>
      </c>
      <c r="F59" s="26">
        <v>8</v>
      </c>
      <c r="G59" s="26">
        <v>448</v>
      </c>
      <c r="H59" s="27">
        <f t="shared" si="20"/>
        <v>0.42066420664206644</v>
      </c>
      <c r="I59" s="40">
        <v>229</v>
      </c>
      <c r="J59" s="41">
        <f t="shared" si="21"/>
        <v>0.5111607142857143</v>
      </c>
      <c r="K59" s="42">
        <v>174</v>
      </c>
      <c r="L59" s="43">
        <f t="shared" si="22"/>
        <v>0.38839285714285715</v>
      </c>
      <c r="M59" s="87">
        <v>45</v>
      </c>
      <c r="N59" s="88">
        <f t="shared" si="23"/>
        <v>0.10044642857142858</v>
      </c>
      <c r="O59" s="49"/>
    </row>
    <row r="60" spans="1:15" s="61" customFormat="1" x14ac:dyDescent="0.2">
      <c r="A60" s="24"/>
      <c r="B60" s="25"/>
      <c r="C60" s="25">
        <f>SUM(C54:C59)</f>
        <v>5721</v>
      </c>
      <c r="D60" s="25">
        <f>SUM(D54:D59)</f>
        <v>2919</v>
      </c>
      <c r="E60" s="25">
        <f>SUM(E54:E59)</f>
        <v>2915</v>
      </c>
      <c r="F60" s="25">
        <f>SUM(F54:F59)</f>
        <v>47</v>
      </c>
      <c r="G60" s="25">
        <f>SUM(G54:G59)</f>
        <v>2868</v>
      </c>
      <c r="H60" s="51">
        <f t="shared" si="20"/>
        <v>0.51022548505506027</v>
      </c>
      <c r="I60" s="52">
        <f>SUM(I54:I59)</f>
        <v>1394</v>
      </c>
      <c r="J60" s="53">
        <f t="shared" si="21"/>
        <v>0.48605299860529988</v>
      </c>
      <c r="K60" s="54">
        <f>SUM(K54:K59)</f>
        <v>1138</v>
      </c>
      <c r="L60" s="55">
        <f t="shared" si="22"/>
        <v>0.39679218967921898</v>
      </c>
      <c r="M60" s="89">
        <f>SUM(M54:M59)</f>
        <v>336</v>
      </c>
      <c r="N60" s="90">
        <f t="shared" si="23"/>
        <v>0.11715481171548117</v>
      </c>
      <c r="O60" s="50"/>
    </row>
    <row r="61" spans="1:15" s="36" customFormat="1" x14ac:dyDescent="0.2">
      <c r="A61" s="24"/>
      <c r="B61" s="25"/>
      <c r="C61" s="26"/>
      <c r="D61" s="26"/>
      <c r="E61" s="26"/>
      <c r="F61" s="26"/>
      <c r="G61" s="26"/>
      <c r="H61" s="27"/>
      <c r="I61" s="40"/>
      <c r="J61" s="41"/>
      <c r="K61" s="42"/>
      <c r="L61" s="43"/>
      <c r="M61" s="87"/>
      <c r="N61" s="88"/>
      <c r="O61" s="60"/>
    </row>
    <row r="62" spans="1:15" s="36" customFormat="1" x14ac:dyDescent="0.2">
      <c r="A62" s="24"/>
      <c r="B62" s="25"/>
      <c r="C62" s="26"/>
      <c r="D62" s="26"/>
      <c r="E62" s="26"/>
      <c r="F62" s="26"/>
      <c r="G62" s="26"/>
      <c r="H62" s="27"/>
      <c r="I62" s="40"/>
      <c r="J62" s="41"/>
      <c r="K62" s="42"/>
      <c r="L62" s="43"/>
      <c r="M62" s="87"/>
      <c r="N62" s="88"/>
      <c r="O62" s="60"/>
    </row>
    <row r="63" spans="1:15" s="36" customFormat="1" x14ac:dyDescent="0.2">
      <c r="A63" s="37" t="s">
        <v>22</v>
      </c>
      <c r="B63" s="25"/>
      <c r="C63" s="26"/>
      <c r="D63" s="26"/>
      <c r="E63" s="26"/>
      <c r="F63" s="26"/>
      <c r="G63" s="26"/>
      <c r="H63" s="27"/>
      <c r="I63" s="40"/>
      <c r="J63" s="41"/>
      <c r="K63" s="42"/>
      <c r="L63" s="43"/>
      <c r="M63" s="87"/>
      <c r="N63" s="88"/>
      <c r="O63" s="60"/>
    </row>
    <row r="64" spans="1:15" x14ac:dyDescent="0.2">
      <c r="A64" s="38">
        <v>7</v>
      </c>
      <c r="B64" s="25">
        <v>36</v>
      </c>
      <c r="C64" s="26">
        <v>1017</v>
      </c>
      <c r="D64" s="26">
        <v>484</v>
      </c>
      <c r="E64" s="26">
        <v>484</v>
      </c>
      <c r="F64" s="26">
        <v>3</v>
      </c>
      <c r="G64" s="26">
        <v>481</v>
      </c>
      <c r="H64" s="27">
        <f t="shared" ref="H64:H69" si="24">$D64/$C64</f>
        <v>0.47590953785644052</v>
      </c>
      <c r="I64" s="40">
        <v>262</v>
      </c>
      <c r="J64" s="41">
        <f t="shared" ref="J64:J69" si="25">$I64/$G64</f>
        <v>0.54469854469854473</v>
      </c>
      <c r="K64" s="42">
        <v>164</v>
      </c>
      <c r="L64" s="43">
        <f t="shared" ref="L64:L69" si="26">$K64/$G64</f>
        <v>0.34095634095634098</v>
      </c>
      <c r="M64" s="87">
        <v>55</v>
      </c>
      <c r="N64" s="88">
        <f t="shared" ref="N64:N69" si="27">$M64/$G64</f>
        <v>0.11434511434511435</v>
      </c>
      <c r="O64" s="62">
        <v>7</v>
      </c>
    </row>
    <row r="65" spans="1:15" x14ac:dyDescent="0.2">
      <c r="A65" s="49"/>
      <c r="B65" s="25">
        <v>37</v>
      </c>
      <c r="C65" s="26">
        <v>1059</v>
      </c>
      <c r="D65" s="26">
        <v>481</v>
      </c>
      <c r="E65" s="26">
        <v>481</v>
      </c>
      <c r="F65" s="26">
        <v>4</v>
      </c>
      <c r="G65" s="26">
        <v>477</v>
      </c>
      <c r="H65" s="27">
        <f t="shared" si="24"/>
        <v>0.45420207743153918</v>
      </c>
      <c r="I65" s="40">
        <v>279</v>
      </c>
      <c r="J65" s="41">
        <f t="shared" si="25"/>
        <v>0.58490566037735847</v>
      </c>
      <c r="K65" s="42">
        <v>156</v>
      </c>
      <c r="L65" s="43">
        <f t="shared" si="26"/>
        <v>0.32704402515723269</v>
      </c>
      <c r="M65" s="87">
        <v>42</v>
      </c>
      <c r="N65" s="88">
        <f t="shared" si="27"/>
        <v>8.8050314465408799E-2</v>
      </c>
      <c r="O65" s="62"/>
    </row>
    <row r="66" spans="1:15" x14ac:dyDescent="0.2">
      <c r="A66" s="49"/>
      <c r="B66" s="25">
        <v>38</v>
      </c>
      <c r="C66" s="26">
        <v>1143</v>
      </c>
      <c r="D66" s="26">
        <v>581</v>
      </c>
      <c r="E66" s="26">
        <v>581</v>
      </c>
      <c r="F66" s="26">
        <v>4</v>
      </c>
      <c r="G66" s="26">
        <v>577</v>
      </c>
      <c r="H66" s="27">
        <f t="shared" si="24"/>
        <v>0.50831146106736658</v>
      </c>
      <c r="I66" s="40">
        <v>335</v>
      </c>
      <c r="J66" s="41">
        <f t="shared" si="25"/>
        <v>0.58058925476603118</v>
      </c>
      <c r="K66" s="42">
        <v>188</v>
      </c>
      <c r="L66" s="43">
        <f t="shared" si="26"/>
        <v>0.32582322357019067</v>
      </c>
      <c r="M66" s="87">
        <v>54</v>
      </c>
      <c r="N66" s="88">
        <f t="shared" si="27"/>
        <v>9.3587521663778164E-2</v>
      </c>
      <c r="O66" s="62"/>
    </row>
    <row r="67" spans="1:15" x14ac:dyDescent="0.2">
      <c r="A67" s="49"/>
      <c r="B67" s="25">
        <v>39</v>
      </c>
      <c r="C67" s="26">
        <v>1058</v>
      </c>
      <c r="D67" s="26">
        <v>609</v>
      </c>
      <c r="E67" s="26">
        <v>609</v>
      </c>
      <c r="F67" s="26">
        <v>7</v>
      </c>
      <c r="G67" s="26">
        <v>602</v>
      </c>
      <c r="H67" s="27">
        <f t="shared" si="24"/>
        <v>0.57561436672967858</v>
      </c>
      <c r="I67" s="40">
        <v>307</v>
      </c>
      <c r="J67" s="41">
        <f t="shared" si="25"/>
        <v>0.50996677740863783</v>
      </c>
      <c r="K67" s="42">
        <v>243</v>
      </c>
      <c r="L67" s="43">
        <f t="shared" si="26"/>
        <v>0.40365448504983387</v>
      </c>
      <c r="M67" s="87">
        <v>52</v>
      </c>
      <c r="N67" s="88">
        <f t="shared" si="27"/>
        <v>8.6378737541528236E-2</v>
      </c>
      <c r="O67" s="62"/>
    </row>
    <row r="68" spans="1:15" x14ac:dyDescent="0.2">
      <c r="A68" s="50"/>
      <c r="B68" s="25">
        <v>40</v>
      </c>
      <c r="C68" s="26">
        <v>1130</v>
      </c>
      <c r="D68" s="26">
        <v>614</v>
      </c>
      <c r="E68" s="26">
        <v>614</v>
      </c>
      <c r="F68" s="26">
        <v>11</v>
      </c>
      <c r="G68" s="26">
        <v>603</v>
      </c>
      <c r="H68" s="27">
        <f t="shared" si="24"/>
        <v>0.54336283185840706</v>
      </c>
      <c r="I68" s="40">
        <v>282</v>
      </c>
      <c r="J68" s="41">
        <f t="shared" si="25"/>
        <v>0.46766169154228854</v>
      </c>
      <c r="K68" s="42">
        <v>239</v>
      </c>
      <c r="L68" s="43">
        <f t="shared" si="26"/>
        <v>0.3963515754560531</v>
      </c>
      <c r="M68" s="87">
        <v>82</v>
      </c>
      <c r="N68" s="88">
        <f t="shared" si="27"/>
        <v>0.13598673300165837</v>
      </c>
      <c r="O68" s="62"/>
    </row>
    <row r="69" spans="1:15" s="61" customFormat="1" x14ac:dyDescent="0.2">
      <c r="A69" s="24"/>
      <c r="B69" s="25"/>
      <c r="C69" s="25">
        <f>SUM(C$64:C$68)</f>
        <v>5407</v>
      </c>
      <c r="D69" s="25">
        <f>SUM(D$64:D$68)</f>
        <v>2769</v>
      </c>
      <c r="E69" s="25">
        <f>SUM(E$64:E$68)</f>
        <v>2769</v>
      </c>
      <c r="F69" s="25">
        <f>SUM(F$64:F$68)</f>
        <v>29</v>
      </c>
      <c r="G69" s="25">
        <f>SUM(G$64:G$68)</f>
        <v>2740</v>
      </c>
      <c r="H69" s="51">
        <f t="shared" si="24"/>
        <v>0.51211392639171449</v>
      </c>
      <c r="I69" s="52">
        <f>SUM(I64:I68)</f>
        <v>1465</v>
      </c>
      <c r="J69" s="53">
        <f t="shared" si="25"/>
        <v>0.53467153284671531</v>
      </c>
      <c r="K69" s="54">
        <f>SUM(K64:K68)</f>
        <v>990</v>
      </c>
      <c r="L69" s="55">
        <f t="shared" si="26"/>
        <v>0.36131386861313869</v>
      </c>
      <c r="M69" s="89">
        <f>SUM(M64:M68)</f>
        <v>285</v>
      </c>
      <c r="N69" s="90">
        <f t="shared" si="27"/>
        <v>0.10401459854014598</v>
      </c>
      <c r="O69" s="60"/>
    </row>
    <row r="70" spans="1:15" s="36" customFormat="1" x14ac:dyDescent="0.2">
      <c r="A70" s="24"/>
      <c r="B70" s="25"/>
      <c r="C70" s="26"/>
      <c r="D70" s="26"/>
      <c r="E70" s="26"/>
      <c r="F70" s="26"/>
      <c r="G70" s="26"/>
      <c r="H70" s="27"/>
      <c r="I70" s="40"/>
      <c r="J70" s="41"/>
      <c r="K70" s="42"/>
      <c r="L70" s="43"/>
      <c r="M70" s="87"/>
      <c r="N70" s="88"/>
      <c r="O70" s="60"/>
    </row>
    <row r="71" spans="1:15" s="36" customFormat="1" x14ac:dyDescent="0.2">
      <c r="A71" s="24"/>
      <c r="B71" s="25"/>
      <c r="C71" s="26"/>
      <c r="D71" s="26"/>
      <c r="E71" s="26"/>
      <c r="F71" s="26"/>
      <c r="G71" s="26"/>
      <c r="H71" s="27"/>
      <c r="I71" s="40"/>
      <c r="J71" s="41"/>
      <c r="K71" s="42"/>
      <c r="L71" s="43"/>
      <c r="M71" s="87"/>
      <c r="N71" s="88"/>
      <c r="O71" s="60"/>
    </row>
    <row r="72" spans="1:15" s="36" customFormat="1" x14ac:dyDescent="0.2">
      <c r="A72" s="37" t="s">
        <v>23</v>
      </c>
      <c r="B72" s="25"/>
      <c r="C72" s="26"/>
      <c r="D72" s="26"/>
      <c r="E72" s="26"/>
      <c r="F72" s="26"/>
      <c r="G72" s="26"/>
      <c r="H72" s="27"/>
      <c r="I72" s="40"/>
      <c r="J72" s="41"/>
      <c r="K72" s="42"/>
      <c r="L72" s="43"/>
      <c r="M72" s="87"/>
      <c r="N72" s="88"/>
      <c r="O72" s="60"/>
    </row>
    <row r="73" spans="1:15" x14ac:dyDescent="0.2">
      <c r="A73" s="38">
        <v>8</v>
      </c>
      <c r="B73" s="25">
        <v>41</v>
      </c>
      <c r="C73" s="26">
        <v>1093</v>
      </c>
      <c r="D73" s="26">
        <v>542</v>
      </c>
      <c r="E73" s="26">
        <v>541</v>
      </c>
      <c r="F73" s="26">
        <v>12</v>
      </c>
      <c r="G73" s="26">
        <v>529</v>
      </c>
      <c r="H73" s="27">
        <f t="shared" ref="H73:H78" si="28">$D73/$C73</f>
        <v>0.49588289112534312</v>
      </c>
      <c r="I73" s="40">
        <v>288</v>
      </c>
      <c r="J73" s="41">
        <f t="shared" ref="J73:J78" si="29">$I73/$G73</f>
        <v>0.54442344045368618</v>
      </c>
      <c r="K73" s="42">
        <v>175</v>
      </c>
      <c r="L73" s="43">
        <f t="shared" ref="L73:L78" si="30">$K73/$G73</f>
        <v>0.33081285444234404</v>
      </c>
      <c r="M73" s="87">
        <v>66</v>
      </c>
      <c r="N73" s="88">
        <f t="shared" ref="N73:N78" si="31">$M73/$G73</f>
        <v>0.12476370510396975</v>
      </c>
      <c r="O73" s="38">
        <v>8</v>
      </c>
    </row>
    <row r="74" spans="1:15" x14ac:dyDescent="0.2">
      <c r="A74" s="49"/>
      <c r="B74" s="25">
        <v>42</v>
      </c>
      <c r="C74" s="26">
        <v>1174</v>
      </c>
      <c r="D74" s="26">
        <v>608</v>
      </c>
      <c r="E74" s="26">
        <v>610</v>
      </c>
      <c r="F74" s="26">
        <v>18</v>
      </c>
      <c r="G74" s="26">
        <v>592</v>
      </c>
      <c r="H74" s="27">
        <f t="shared" si="28"/>
        <v>0.51788756388415669</v>
      </c>
      <c r="I74" s="40">
        <v>251</v>
      </c>
      <c r="J74" s="41">
        <f t="shared" si="29"/>
        <v>0.42398648648648651</v>
      </c>
      <c r="K74" s="42">
        <v>269</v>
      </c>
      <c r="L74" s="43">
        <f t="shared" si="30"/>
        <v>0.45439189189189189</v>
      </c>
      <c r="M74" s="87">
        <v>72</v>
      </c>
      <c r="N74" s="88">
        <f t="shared" si="31"/>
        <v>0.12162162162162163</v>
      </c>
      <c r="O74" s="49"/>
    </row>
    <row r="75" spans="1:15" x14ac:dyDescent="0.2">
      <c r="A75" s="49"/>
      <c r="B75" s="39">
        <v>43</v>
      </c>
      <c r="C75" s="26">
        <v>1012</v>
      </c>
      <c r="D75" s="26">
        <v>537</v>
      </c>
      <c r="E75" s="26">
        <v>538</v>
      </c>
      <c r="F75" s="26">
        <v>11</v>
      </c>
      <c r="G75" s="26">
        <v>527</v>
      </c>
      <c r="H75" s="27">
        <f t="shared" si="28"/>
        <v>0.53063241106719372</v>
      </c>
      <c r="I75" s="40">
        <v>283</v>
      </c>
      <c r="J75" s="41">
        <f t="shared" si="29"/>
        <v>0.53700189753320682</v>
      </c>
      <c r="K75" s="42">
        <v>199</v>
      </c>
      <c r="L75" s="43">
        <f t="shared" si="30"/>
        <v>0.3776091081593928</v>
      </c>
      <c r="M75" s="87">
        <v>45</v>
      </c>
      <c r="N75" s="88">
        <f t="shared" si="31"/>
        <v>8.5388994307400379E-2</v>
      </c>
      <c r="O75" s="49"/>
    </row>
    <row r="76" spans="1:15" x14ac:dyDescent="0.2">
      <c r="A76" s="49"/>
      <c r="B76" s="25">
        <v>44</v>
      </c>
      <c r="C76" s="26">
        <v>777</v>
      </c>
      <c r="D76" s="26">
        <v>353</v>
      </c>
      <c r="E76" s="26">
        <v>353</v>
      </c>
      <c r="F76" s="26">
        <v>2</v>
      </c>
      <c r="G76" s="26">
        <v>351</v>
      </c>
      <c r="H76" s="27">
        <f t="shared" si="28"/>
        <v>0.45431145431145431</v>
      </c>
      <c r="I76" s="40">
        <v>178</v>
      </c>
      <c r="J76" s="41">
        <f t="shared" si="29"/>
        <v>0.50712250712250717</v>
      </c>
      <c r="K76" s="42">
        <v>135</v>
      </c>
      <c r="L76" s="43">
        <f t="shared" si="30"/>
        <v>0.38461538461538464</v>
      </c>
      <c r="M76" s="87">
        <v>38</v>
      </c>
      <c r="N76" s="88">
        <f t="shared" si="31"/>
        <v>0.10826210826210826</v>
      </c>
      <c r="O76" s="49"/>
    </row>
    <row r="77" spans="1:15" x14ac:dyDescent="0.2">
      <c r="A77" s="50"/>
      <c r="B77" s="25">
        <v>45</v>
      </c>
      <c r="C77" s="26">
        <v>836</v>
      </c>
      <c r="D77" s="26">
        <v>453</v>
      </c>
      <c r="E77" s="26">
        <v>453</v>
      </c>
      <c r="F77" s="26">
        <v>10</v>
      </c>
      <c r="G77" s="26">
        <v>443</v>
      </c>
      <c r="H77" s="27">
        <f t="shared" si="28"/>
        <v>0.54186602870813394</v>
      </c>
      <c r="I77" s="40">
        <v>231</v>
      </c>
      <c r="J77" s="41">
        <f t="shared" si="29"/>
        <v>0.52144469525959369</v>
      </c>
      <c r="K77" s="42">
        <v>156</v>
      </c>
      <c r="L77" s="43">
        <f t="shared" si="30"/>
        <v>0.35214446952595935</v>
      </c>
      <c r="M77" s="87">
        <v>56</v>
      </c>
      <c r="N77" s="88">
        <f t="shared" si="31"/>
        <v>0.12641083521444696</v>
      </c>
      <c r="O77" s="50"/>
    </row>
    <row r="78" spans="1:15" s="61" customFormat="1" x14ac:dyDescent="0.2">
      <c r="A78" s="24"/>
      <c r="B78" s="25"/>
      <c r="C78" s="25">
        <f>SUM(C73:C77)</f>
        <v>4892</v>
      </c>
      <c r="D78" s="25">
        <f>SUM(D73:D77)</f>
        <v>2493</v>
      </c>
      <c r="E78" s="25">
        <f>SUM(E73:E77)</f>
        <v>2495</v>
      </c>
      <c r="F78" s="25">
        <f>SUM(F73:F77)</f>
        <v>53</v>
      </c>
      <c r="G78" s="25">
        <f>SUM(G73:G77)</f>
        <v>2442</v>
      </c>
      <c r="H78" s="51">
        <f t="shared" si="28"/>
        <v>0.50960752248569097</v>
      </c>
      <c r="I78" s="52">
        <f>SUM(I73:I77)</f>
        <v>1231</v>
      </c>
      <c r="J78" s="53">
        <f t="shared" si="29"/>
        <v>0.50409500409500407</v>
      </c>
      <c r="K78" s="54">
        <f>SUM(K73:K77)</f>
        <v>934</v>
      </c>
      <c r="L78" s="55">
        <f t="shared" si="30"/>
        <v>0.38247338247338247</v>
      </c>
      <c r="M78" s="89">
        <f>SUM(M73:M77)</f>
        <v>277</v>
      </c>
      <c r="N78" s="90">
        <f t="shared" si="31"/>
        <v>0.11343161343161343</v>
      </c>
      <c r="O78" s="60"/>
    </row>
    <row r="79" spans="1:15" s="36" customFormat="1" x14ac:dyDescent="0.2">
      <c r="A79" s="24"/>
      <c r="B79" s="25"/>
      <c r="C79" s="26"/>
      <c r="D79" s="26"/>
      <c r="E79" s="26"/>
      <c r="F79" s="26"/>
      <c r="G79" s="26"/>
      <c r="H79" s="27"/>
      <c r="I79" s="40"/>
      <c r="J79" s="41"/>
      <c r="K79" s="42"/>
      <c r="L79" s="43"/>
      <c r="M79" s="87"/>
      <c r="N79" s="88"/>
      <c r="O79" s="60"/>
    </row>
    <row r="80" spans="1:15" s="36" customFormat="1" x14ac:dyDescent="0.2">
      <c r="A80" s="24"/>
      <c r="B80" s="25"/>
      <c r="C80" s="26"/>
      <c r="D80" s="26"/>
      <c r="E80" s="26"/>
      <c r="F80" s="26"/>
      <c r="G80" s="26"/>
      <c r="H80" s="27"/>
      <c r="I80" s="40"/>
      <c r="J80" s="41"/>
      <c r="K80" s="42"/>
      <c r="L80" s="43"/>
      <c r="M80" s="87"/>
      <c r="N80" s="88"/>
      <c r="O80" s="60"/>
    </row>
    <row r="81" spans="1:15" s="36" customFormat="1" x14ac:dyDescent="0.2">
      <c r="A81" s="37" t="s">
        <v>24</v>
      </c>
      <c r="B81" s="25"/>
      <c r="C81" s="26"/>
      <c r="D81" s="26"/>
      <c r="E81" s="26"/>
      <c r="F81" s="26"/>
      <c r="G81" s="26"/>
      <c r="H81" s="27"/>
      <c r="I81" s="40"/>
      <c r="J81" s="41"/>
      <c r="K81" s="42"/>
      <c r="L81" s="43"/>
      <c r="M81" s="87"/>
      <c r="N81" s="88"/>
      <c r="O81" s="60"/>
    </row>
    <row r="82" spans="1:15" x14ac:dyDescent="0.2">
      <c r="A82" s="38">
        <v>9</v>
      </c>
      <c r="B82" s="25">
        <v>46</v>
      </c>
      <c r="C82" s="26">
        <v>1052</v>
      </c>
      <c r="D82" s="26">
        <v>581</v>
      </c>
      <c r="E82" s="26">
        <v>581</v>
      </c>
      <c r="F82" s="26">
        <v>8</v>
      </c>
      <c r="G82" s="26">
        <v>573</v>
      </c>
      <c r="H82" s="27">
        <f t="shared" ref="H82:H87" si="32">$D82/$C82</f>
        <v>0.55228136882129275</v>
      </c>
      <c r="I82" s="40">
        <v>320</v>
      </c>
      <c r="J82" s="41">
        <f t="shared" ref="J82:J87" si="33">$I82/$G82</f>
        <v>0.55846422338568935</v>
      </c>
      <c r="K82" s="42">
        <v>184</v>
      </c>
      <c r="L82" s="43">
        <f t="shared" ref="L82:L87" si="34">$K82/$G82</f>
        <v>0.32111692844677137</v>
      </c>
      <c r="M82" s="87">
        <v>69</v>
      </c>
      <c r="N82" s="88">
        <f t="shared" ref="N82:N87" si="35">$M82/$G82</f>
        <v>0.12041884816753927</v>
      </c>
      <c r="O82" s="38">
        <v>9</v>
      </c>
    </row>
    <row r="83" spans="1:15" x14ac:dyDescent="0.2">
      <c r="A83" s="49"/>
      <c r="B83" s="25">
        <v>47</v>
      </c>
      <c r="C83" s="26">
        <v>1105</v>
      </c>
      <c r="D83" s="26">
        <v>667</v>
      </c>
      <c r="E83" s="26">
        <v>667</v>
      </c>
      <c r="F83" s="26">
        <v>14</v>
      </c>
      <c r="G83" s="26">
        <v>653</v>
      </c>
      <c r="H83" s="27">
        <f t="shared" si="32"/>
        <v>0.60361990950226241</v>
      </c>
      <c r="I83" s="40">
        <v>327</v>
      </c>
      <c r="J83" s="41">
        <f t="shared" si="33"/>
        <v>0.50076569678407346</v>
      </c>
      <c r="K83" s="42">
        <v>244</v>
      </c>
      <c r="L83" s="43">
        <f t="shared" si="34"/>
        <v>0.37366003062787134</v>
      </c>
      <c r="M83" s="87">
        <v>82</v>
      </c>
      <c r="N83" s="88">
        <f t="shared" si="35"/>
        <v>0.12557427258805512</v>
      </c>
      <c r="O83" s="49"/>
    </row>
    <row r="84" spans="1:15" x14ac:dyDescent="0.2">
      <c r="A84" s="49"/>
      <c r="B84" s="25">
        <v>48</v>
      </c>
      <c r="C84" s="26">
        <v>852</v>
      </c>
      <c r="D84" s="26">
        <v>492</v>
      </c>
      <c r="E84" s="26">
        <v>492</v>
      </c>
      <c r="F84" s="26">
        <v>9</v>
      </c>
      <c r="G84" s="26">
        <v>483</v>
      </c>
      <c r="H84" s="27">
        <f t="shared" si="32"/>
        <v>0.57746478873239437</v>
      </c>
      <c r="I84" s="40">
        <v>274</v>
      </c>
      <c r="J84" s="41">
        <f t="shared" si="33"/>
        <v>0.56728778467908902</v>
      </c>
      <c r="K84" s="42">
        <v>163</v>
      </c>
      <c r="L84" s="43">
        <f t="shared" si="34"/>
        <v>0.33747412008281574</v>
      </c>
      <c r="M84" s="87">
        <v>46</v>
      </c>
      <c r="N84" s="88">
        <f t="shared" si="35"/>
        <v>9.5238095238095233E-2</v>
      </c>
      <c r="O84" s="49"/>
    </row>
    <row r="85" spans="1:15" x14ac:dyDescent="0.2">
      <c r="A85" s="49"/>
      <c r="B85" s="25">
        <v>49</v>
      </c>
      <c r="C85" s="26">
        <v>922</v>
      </c>
      <c r="D85" s="26">
        <v>461</v>
      </c>
      <c r="E85" s="26">
        <v>461</v>
      </c>
      <c r="F85" s="26">
        <v>5</v>
      </c>
      <c r="G85" s="26">
        <v>456</v>
      </c>
      <c r="H85" s="27">
        <f t="shared" si="32"/>
        <v>0.5</v>
      </c>
      <c r="I85" s="40">
        <v>227</v>
      </c>
      <c r="J85" s="41">
        <f t="shared" si="33"/>
        <v>0.49780701754385964</v>
      </c>
      <c r="K85" s="42">
        <v>176</v>
      </c>
      <c r="L85" s="43">
        <f t="shared" si="34"/>
        <v>0.38596491228070173</v>
      </c>
      <c r="M85" s="87">
        <v>53</v>
      </c>
      <c r="N85" s="88">
        <f t="shared" si="35"/>
        <v>0.1162280701754386</v>
      </c>
      <c r="O85" s="49"/>
    </row>
    <row r="86" spans="1:15" x14ac:dyDescent="0.2">
      <c r="A86" s="50"/>
      <c r="B86" s="25">
        <v>50</v>
      </c>
      <c r="C86" s="26">
        <v>802</v>
      </c>
      <c r="D86" s="26">
        <v>389</v>
      </c>
      <c r="E86" s="26">
        <v>389</v>
      </c>
      <c r="F86" s="26">
        <v>5</v>
      </c>
      <c r="G86" s="26">
        <v>384</v>
      </c>
      <c r="H86" s="27">
        <f t="shared" si="32"/>
        <v>0.48503740648379051</v>
      </c>
      <c r="I86" s="40">
        <v>176</v>
      </c>
      <c r="J86" s="41">
        <f t="shared" si="33"/>
        <v>0.45833333333333331</v>
      </c>
      <c r="K86" s="42">
        <v>158</v>
      </c>
      <c r="L86" s="43">
        <f t="shared" si="34"/>
        <v>0.41145833333333331</v>
      </c>
      <c r="M86" s="87">
        <v>50</v>
      </c>
      <c r="N86" s="88">
        <f t="shared" si="35"/>
        <v>0.13020833333333334</v>
      </c>
      <c r="O86" s="50"/>
    </row>
    <row r="87" spans="1:15" s="61" customFormat="1" x14ac:dyDescent="0.2">
      <c r="A87" s="24"/>
      <c r="B87" s="25"/>
      <c r="C87" s="25">
        <f>SUM(C82:C86)</f>
        <v>4733</v>
      </c>
      <c r="D87" s="25">
        <f>SUM(D82:D86)</f>
        <v>2590</v>
      </c>
      <c r="E87" s="25">
        <f>SUM(E82:E86)</f>
        <v>2590</v>
      </c>
      <c r="F87" s="25">
        <f>SUM(F82:F86)</f>
        <v>41</v>
      </c>
      <c r="G87" s="25">
        <f>SUM(G82:G86)</f>
        <v>2549</v>
      </c>
      <c r="H87" s="51">
        <f t="shared" si="32"/>
        <v>0.54722163532643142</v>
      </c>
      <c r="I87" s="52">
        <f>SUM(I82:I86)</f>
        <v>1324</v>
      </c>
      <c r="J87" s="53">
        <f t="shared" si="33"/>
        <v>0.51941938014907807</v>
      </c>
      <c r="K87" s="54">
        <f>SUM(K82:K86)</f>
        <v>925</v>
      </c>
      <c r="L87" s="55">
        <f t="shared" si="34"/>
        <v>0.36288740682620635</v>
      </c>
      <c r="M87" s="89">
        <f>SUM(M82:M86)</f>
        <v>300</v>
      </c>
      <c r="N87" s="90">
        <f t="shared" si="35"/>
        <v>0.11769321302471558</v>
      </c>
      <c r="O87" s="60"/>
    </row>
    <row r="88" spans="1:15" s="36" customFormat="1" x14ac:dyDescent="0.2">
      <c r="A88" s="24"/>
      <c r="B88" s="25"/>
      <c r="C88" s="26"/>
      <c r="D88" s="26"/>
      <c r="E88" s="26"/>
      <c r="F88" s="26"/>
      <c r="G88" s="26"/>
      <c r="H88" s="27"/>
      <c r="I88" s="40"/>
      <c r="J88" s="41"/>
      <c r="K88" s="42"/>
      <c r="L88" s="43"/>
      <c r="M88" s="87"/>
      <c r="N88" s="88"/>
      <c r="O88" s="60"/>
    </row>
    <row r="89" spans="1:15" s="36" customFormat="1" x14ac:dyDescent="0.2">
      <c r="A89" s="24"/>
      <c r="B89" s="25"/>
      <c r="C89" s="26"/>
      <c r="D89" s="26"/>
      <c r="E89" s="26"/>
      <c r="F89" s="26"/>
      <c r="G89" s="26"/>
      <c r="H89" s="27"/>
      <c r="I89" s="40"/>
      <c r="J89" s="41"/>
      <c r="K89" s="42"/>
      <c r="L89" s="43"/>
      <c r="M89" s="87"/>
      <c r="N89" s="88"/>
      <c r="O89" s="60"/>
    </row>
    <row r="90" spans="1:15" s="36" customFormat="1" x14ac:dyDescent="0.2">
      <c r="A90" s="37" t="s">
        <v>25</v>
      </c>
      <c r="B90" s="25"/>
      <c r="C90" s="26"/>
      <c r="D90" s="26"/>
      <c r="E90" s="26"/>
      <c r="F90" s="26"/>
      <c r="G90" s="26"/>
      <c r="H90" s="27"/>
      <c r="I90" s="40"/>
      <c r="J90" s="41"/>
      <c r="K90" s="42"/>
      <c r="L90" s="43"/>
      <c r="M90" s="87"/>
      <c r="N90" s="88"/>
      <c r="O90" s="60"/>
    </row>
    <row r="91" spans="1:15" x14ac:dyDescent="0.2">
      <c r="A91" s="38">
        <v>10</v>
      </c>
      <c r="B91" s="25">
        <v>51</v>
      </c>
      <c r="C91" s="26">
        <v>1189</v>
      </c>
      <c r="D91" s="26">
        <v>582</v>
      </c>
      <c r="E91" s="26">
        <v>580</v>
      </c>
      <c r="F91" s="26">
        <v>16</v>
      </c>
      <c r="G91" s="26">
        <v>564</v>
      </c>
      <c r="H91" s="27">
        <f t="shared" ref="H91:H96" si="36">$D91/$C91</f>
        <v>0.48948696383515561</v>
      </c>
      <c r="I91" s="40">
        <v>281</v>
      </c>
      <c r="J91" s="41">
        <f t="shared" ref="J91:J96" si="37">$I91/$G91</f>
        <v>0.49822695035460995</v>
      </c>
      <c r="K91" s="42">
        <v>216</v>
      </c>
      <c r="L91" s="43">
        <f t="shared" ref="L91:L96" si="38">$K91/$G91</f>
        <v>0.38297872340425532</v>
      </c>
      <c r="M91" s="87">
        <v>67</v>
      </c>
      <c r="N91" s="88">
        <f t="shared" ref="N91:N96" si="39">$M91/$G91</f>
        <v>0.11879432624113476</v>
      </c>
      <c r="O91" s="38">
        <v>10</v>
      </c>
    </row>
    <row r="92" spans="1:15" x14ac:dyDescent="0.2">
      <c r="A92" s="49"/>
      <c r="B92" s="25">
        <v>52</v>
      </c>
      <c r="C92" s="26">
        <v>1048</v>
      </c>
      <c r="D92" s="26">
        <v>592</v>
      </c>
      <c r="E92" s="26">
        <v>592</v>
      </c>
      <c r="F92" s="26">
        <v>10</v>
      </c>
      <c r="G92" s="26">
        <v>582</v>
      </c>
      <c r="H92" s="27">
        <f t="shared" si="36"/>
        <v>0.56488549618320616</v>
      </c>
      <c r="I92" s="40">
        <v>257</v>
      </c>
      <c r="J92" s="41">
        <f t="shared" si="37"/>
        <v>0.44158075601374569</v>
      </c>
      <c r="K92" s="42">
        <v>247</v>
      </c>
      <c r="L92" s="43">
        <f t="shared" si="38"/>
        <v>0.42439862542955326</v>
      </c>
      <c r="M92" s="87">
        <v>78</v>
      </c>
      <c r="N92" s="88">
        <f t="shared" si="39"/>
        <v>0.13402061855670103</v>
      </c>
      <c r="O92" s="49"/>
    </row>
    <row r="93" spans="1:15" x14ac:dyDescent="0.2">
      <c r="A93" s="49"/>
      <c r="B93" s="25">
        <v>53</v>
      </c>
      <c r="C93" s="26">
        <v>899</v>
      </c>
      <c r="D93" s="26">
        <v>472</v>
      </c>
      <c r="E93" s="26">
        <v>472</v>
      </c>
      <c r="F93" s="26">
        <v>2</v>
      </c>
      <c r="G93" s="26">
        <v>470</v>
      </c>
      <c r="H93" s="27">
        <f t="shared" si="36"/>
        <v>0.52502780867630705</v>
      </c>
      <c r="I93" s="40">
        <v>231</v>
      </c>
      <c r="J93" s="41">
        <f t="shared" si="37"/>
        <v>0.49148936170212765</v>
      </c>
      <c r="K93" s="42">
        <v>154</v>
      </c>
      <c r="L93" s="43">
        <f t="shared" si="38"/>
        <v>0.32765957446808508</v>
      </c>
      <c r="M93" s="87">
        <v>85</v>
      </c>
      <c r="N93" s="88">
        <f t="shared" si="39"/>
        <v>0.18085106382978725</v>
      </c>
      <c r="O93" s="49"/>
    </row>
    <row r="94" spans="1:15" x14ac:dyDescent="0.2">
      <c r="A94" s="49"/>
      <c r="B94" s="25">
        <v>54</v>
      </c>
      <c r="C94" s="26">
        <v>789</v>
      </c>
      <c r="D94" s="26">
        <v>448</v>
      </c>
      <c r="E94" s="26">
        <v>447</v>
      </c>
      <c r="F94" s="26">
        <v>3</v>
      </c>
      <c r="G94" s="26">
        <v>444</v>
      </c>
      <c r="H94" s="27">
        <f t="shared" si="36"/>
        <v>0.56780735107731306</v>
      </c>
      <c r="I94" s="40">
        <v>227</v>
      </c>
      <c r="J94" s="41">
        <f t="shared" si="37"/>
        <v>0.51126126126126126</v>
      </c>
      <c r="K94" s="42">
        <v>152</v>
      </c>
      <c r="L94" s="43">
        <f t="shared" si="38"/>
        <v>0.34234234234234234</v>
      </c>
      <c r="M94" s="87">
        <v>65</v>
      </c>
      <c r="N94" s="88">
        <f t="shared" si="39"/>
        <v>0.1463963963963964</v>
      </c>
      <c r="O94" s="49"/>
    </row>
    <row r="95" spans="1:15" x14ac:dyDescent="0.2">
      <c r="A95" s="50"/>
      <c r="B95" s="25">
        <v>55</v>
      </c>
      <c r="C95" s="26">
        <v>951</v>
      </c>
      <c r="D95" s="26">
        <v>551</v>
      </c>
      <c r="E95" s="26">
        <v>548</v>
      </c>
      <c r="F95" s="26">
        <v>5</v>
      </c>
      <c r="G95" s="26">
        <v>543</v>
      </c>
      <c r="H95" s="27">
        <f t="shared" si="36"/>
        <v>0.57939011566771814</v>
      </c>
      <c r="I95" s="40">
        <v>265</v>
      </c>
      <c r="J95" s="41">
        <f t="shared" si="37"/>
        <v>0.48802946593001839</v>
      </c>
      <c r="K95" s="42">
        <v>198</v>
      </c>
      <c r="L95" s="43">
        <f t="shared" si="38"/>
        <v>0.36464088397790057</v>
      </c>
      <c r="M95" s="87">
        <v>80</v>
      </c>
      <c r="N95" s="88">
        <f t="shared" si="39"/>
        <v>0.14732965009208104</v>
      </c>
      <c r="O95" s="50"/>
    </row>
    <row r="96" spans="1:15" s="61" customFormat="1" x14ac:dyDescent="0.2">
      <c r="A96" s="24"/>
      <c r="B96" s="25"/>
      <c r="C96" s="25">
        <f>SUM(C91:C95)</f>
        <v>4876</v>
      </c>
      <c r="D96" s="25">
        <f>SUM(D91:D95)</f>
        <v>2645</v>
      </c>
      <c r="E96" s="25">
        <f>SUM(E91:E95)</f>
        <v>2639</v>
      </c>
      <c r="F96" s="25">
        <f>SUM(F91:F95)</f>
        <v>36</v>
      </c>
      <c r="G96" s="25">
        <f>SUM(G91:G95)</f>
        <v>2603</v>
      </c>
      <c r="H96" s="51">
        <f t="shared" si="36"/>
        <v>0.54245283018867929</v>
      </c>
      <c r="I96" s="52">
        <f>SUM(I91:I95)</f>
        <v>1261</v>
      </c>
      <c r="J96" s="53">
        <f t="shared" si="37"/>
        <v>0.4844410295812524</v>
      </c>
      <c r="K96" s="54">
        <f>SUM(K91:K95)</f>
        <v>967</v>
      </c>
      <c r="L96" s="55">
        <f t="shared" si="38"/>
        <v>0.37149442950441797</v>
      </c>
      <c r="M96" s="89">
        <f>SUM(M91:M95)</f>
        <v>375</v>
      </c>
      <c r="N96" s="90">
        <f t="shared" si="39"/>
        <v>0.14406454091432963</v>
      </c>
      <c r="O96" s="60"/>
    </row>
    <row r="97" spans="1:15" s="36" customFormat="1" x14ac:dyDescent="0.2">
      <c r="A97" s="24"/>
      <c r="B97" s="25"/>
      <c r="C97" s="26"/>
      <c r="D97" s="26"/>
      <c r="E97" s="26"/>
      <c r="F97" s="26"/>
      <c r="G97" s="26"/>
      <c r="H97" s="27"/>
      <c r="I97" s="40"/>
      <c r="J97" s="41"/>
      <c r="K97" s="42"/>
      <c r="L97" s="43"/>
      <c r="M97" s="87"/>
      <c r="N97" s="88"/>
      <c r="O97" s="60"/>
    </row>
    <row r="98" spans="1:15" s="36" customFormat="1" x14ac:dyDescent="0.2">
      <c r="A98" s="24"/>
      <c r="B98" s="25"/>
      <c r="C98" s="26"/>
      <c r="D98" s="26"/>
      <c r="E98" s="26"/>
      <c r="F98" s="26"/>
      <c r="G98" s="26"/>
      <c r="H98" s="27"/>
      <c r="I98" s="40"/>
      <c r="J98" s="41"/>
      <c r="K98" s="42"/>
      <c r="L98" s="43"/>
      <c r="M98" s="87"/>
      <c r="N98" s="88"/>
      <c r="O98" s="60"/>
    </row>
    <row r="99" spans="1:15" s="36" customFormat="1" x14ac:dyDescent="0.2">
      <c r="A99" s="37" t="s">
        <v>26</v>
      </c>
      <c r="B99" s="25"/>
      <c r="C99" s="26"/>
      <c r="D99" s="26"/>
      <c r="E99" s="26"/>
      <c r="F99" s="26"/>
      <c r="G99" s="26"/>
      <c r="H99" s="27"/>
      <c r="I99" s="40"/>
      <c r="J99" s="41"/>
      <c r="K99" s="42"/>
      <c r="L99" s="43"/>
      <c r="M99" s="87"/>
      <c r="N99" s="88"/>
      <c r="O99" s="60"/>
    </row>
    <row r="100" spans="1:15" x14ac:dyDescent="0.2">
      <c r="A100" s="38">
        <v>11</v>
      </c>
      <c r="B100" s="25">
        <v>56</v>
      </c>
      <c r="C100" s="26">
        <v>1069</v>
      </c>
      <c r="D100" s="26">
        <v>601</v>
      </c>
      <c r="E100" s="26">
        <v>601</v>
      </c>
      <c r="F100" s="26">
        <v>10</v>
      </c>
      <c r="G100" s="26">
        <v>591</v>
      </c>
      <c r="H100" s="27">
        <f t="shared" ref="H100:H105" si="40">$D100/$C100</f>
        <v>0.56220767072029931</v>
      </c>
      <c r="I100" s="40">
        <v>304</v>
      </c>
      <c r="J100" s="41">
        <f t="shared" ref="J100:J105" si="41">$I100/$G100</f>
        <v>0.51438240270727575</v>
      </c>
      <c r="K100" s="42">
        <v>213</v>
      </c>
      <c r="L100" s="43">
        <f t="shared" ref="L100:L105" si="42">$K100/$G100</f>
        <v>0.3604060913705584</v>
      </c>
      <c r="M100" s="87">
        <v>74</v>
      </c>
      <c r="N100" s="88">
        <f t="shared" ref="N100:N105" si="43">$M100/$G100</f>
        <v>0.12521150592216582</v>
      </c>
      <c r="O100" s="38">
        <v>11</v>
      </c>
    </row>
    <row r="101" spans="1:15" x14ac:dyDescent="0.2">
      <c r="A101" s="49"/>
      <c r="B101" s="25">
        <v>57</v>
      </c>
      <c r="C101" s="26">
        <v>855</v>
      </c>
      <c r="D101" s="26">
        <v>444</v>
      </c>
      <c r="E101" s="26">
        <v>445</v>
      </c>
      <c r="F101" s="26">
        <v>7</v>
      </c>
      <c r="G101" s="26">
        <v>438</v>
      </c>
      <c r="H101" s="27">
        <f t="shared" si="40"/>
        <v>0.51929824561403504</v>
      </c>
      <c r="I101" s="40">
        <v>264</v>
      </c>
      <c r="J101" s="41">
        <f t="shared" si="41"/>
        <v>0.60273972602739723</v>
      </c>
      <c r="K101" s="42">
        <v>144</v>
      </c>
      <c r="L101" s="43">
        <f t="shared" si="42"/>
        <v>0.32876712328767121</v>
      </c>
      <c r="M101" s="87">
        <v>30</v>
      </c>
      <c r="N101" s="88">
        <f t="shared" si="43"/>
        <v>6.8493150684931503E-2</v>
      </c>
      <c r="O101" s="49"/>
    </row>
    <row r="102" spans="1:15" x14ac:dyDescent="0.2">
      <c r="A102" s="49"/>
      <c r="B102" s="25">
        <v>58</v>
      </c>
      <c r="C102" s="26">
        <v>970</v>
      </c>
      <c r="D102" s="26">
        <v>508</v>
      </c>
      <c r="E102" s="26">
        <v>508</v>
      </c>
      <c r="F102" s="26">
        <v>6</v>
      </c>
      <c r="G102" s="26">
        <v>502</v>
      </c>
      <c r="H102" s="27">
        <f t="shared" si="40"/>
        <v>0.52371134020618559</v>
      </c>
      <c r="I102" s="40">
        <v>284</v>
      </c>
      <c r="J102" s="41">
        <f t="shared" si="41"/>
        <v>0.56573705179282874</v>
      </c>
      <c r="K102" s="42">
        <v>181</v>
      </c>
      <c r="L102" s="43">
        <f t="shared" si="42"/>
        <v>0.3605577689243028</v>
      </c>
      <c r="M102" s="87">
        <v>37</v>
      </c>
      <c r="N102" s="88">
        <f t="shared" si="43"/>
        <v>7.370517928286853E-2</v>
      </c>
      <c r="O102" s="49"/>
    </row>
    <row r="103" spans="1:15" x14ac:dyDescent="0.2">
      <c r="A103" s="49"/>
      <c r="B103" s="25">
        <v>59</v>
      </c>
      <c r="C103" s="26">
        <v>1136</v>
      </c>
      <c r="D103" s="26">
        <v>613</v>
      </c>
      <c r="E103" s="26">
        <v>612</v>
      </c>
      <c r="F103" s="26">
        <v>13</v>
      </c>
      <c r="G103" s="26">
        <v>599</v>
      </c>
      <c r="H103" s="27">
        <f t="shared" si="40"/>
        <v>0.539612676056338</v>
      </c>
      <c r="I103" s="40">
        <v>330</v>
      </c>
      <c r="J103" s="41">
        <f t="shared" si="41"/>
        <v>0.55091819699499167</v>
      </c>
      <c r="K103" s="42">
        <v>190</v>
      </c>
      <c r="L103" s="43">
        <f t="shared" si="42"/>
        <v>0.31719532554257096</v>
      </c>
      <c r="M103" s="87">
        <v>79</v>
      </c>
      <c r="N103" s="88">
        <f t="shared" si="43"/>
        <v>0.1318864774624374</v>
      </c>
      <c r="O103" s="49"/>
    </row>
    <row r="104" spans="1:15" x14ac:dyDescent="0.2">
      <c r="A104" s="50"/>
      <c r="B104" s="25">
        <v>60</v>
      </c>
      <c r="C104" s="26">
        <v>969</v>
      </c>
      <c r="D104" s="26">
        <v>453</v>
      </c>
      <c r="E104" s="26">
        <v>454</v>
      </c>
      <c r="F104" s="26">
        <v>13</v>
      </c>
      <c r="G104" s="26">
        <v>441</v>
      </c>
      <c r="H104" s="27">
        <f t="shared" si="40"/>
        <v>0.46749226006191952</v>
      </c>
      <c r="I104" s="40">
        <v>233</v>
      </c>
      <c r="J104" s="41">
        <f t="shared" si="41"/>
        <v>0.52834467120181405</v>
      </c>
      <c r="K104" s="42">
        <v>168</v>
      </c>
      <c r="L104" s="43">
        <f t="shared" si="42"/>
        <v>0.38095238095238093</v>
      </c>
      <c r="M104" s="87">
        <v>40</v>
      </c>
      <c r="N104" s="88">
        <f t="shared" si="43"/>
        <v>9.0702947845804988E-2</v>
      </c>
      <c r="O104" s="50"/>
    </row>
    <row r="105" spans="1:15" s="61" customFormat="1" x14ac:dyDescent="0.2">
      <c r="A105" s="24"/>
      <c r="B105" s="25"/>
      <c r="C105" s="25">
        <f>SUM(C100:C104)</f>
        <v>4999</v>
      </c>
      <c r="D105" s="25">
        <f>SUM(D100:D104)</f>
        <v>2619</v>
      </c>
      <c r="E105" s="25">
        <f>SUM(E100:E104)</f>
        <v>2620</v>
      </c>
      <c r="F105" s="25">
        <f>SUM(F100:F104)</f>
        <v>49</v>
      </c>
      <c r="G105" s="25">
        <f>SUM(G100:G104)</f>
        <v>2571</v>
      </c>
      <c r="H105" s="51">
        <f t="shared" si="40"/>
        <v>0.5239047809561912</v>
      </c>
      <c r="I105" s="52">
        <f>SUM(I100:I104)</f>
        <v>1415</v>
      </c>
      <c r="J105" s="53">
        <f t="shared" si="41"/>
        <v>0.55036950602878254</v>
      </c>
      <c r="K105" s="54">
        <f>SUM(K100:K104)</f>
        <v>896</v>
      </c>
      <c r="L105" s="55">
        <f t="shared" si="42"/>
        <v>0.34850252819914429</v>
      </c>
      <c r="M105" s="89">
        <f>SUM(M100:M104)</f>
        <v>260</v>
      </c>
      <c r="N105" s="90">
        <f t="shared" si="43"/>
        <v>0.10112796577207313</v>
      </c>
      <c r="O105" s="60"/>
    </row>
    <row r="106" spans="1:15" s="36" customFormat="1" x14ac:dyDescent="0.2">
      <c r="A106" s="24"/>
      <c r="B106" s="25"/>
      <c r="C106" s="26"/>
      <c r="D106" s="26"/>
      <c r="E106" s="26"/>
      <c r="F106" s="26"/>
      <c r="G106" s="26"/>
      <c r="H106" s="27"/>
      <c r="I106" s="40"/>
      <c r="J106" s="41"/>
      <c r="K106" s="42"/>
      <c r="L106" s="43"/>
      <c r="M106" s="87"/>
      <c r="N106" s="88"/>
      <c r="O106" s="60"/>
    </row>
    <row r="107" spans="1:15" s="36" customFormat="1" x14ac:dyDescent="0.2">
      <c r="A107" s="24"/>
      <c r="B107" s="25"/>
      <c r="C107" s="26"/>
      <c r="D107" s="26"/>
      <c r="E107" s="26"/>
      <c r="F107" s="26"/>
      <c r="G107" s="26"/>
      <c r="H107" s="27"/>
      <c r="I107" s="40"/>
      <c r="J107" s="41"/>
      <c r="K107" s="42"/>
      <c r="L107" s="43"/>
      <c r="M107" s="87"/>
      <c r="N107" s="88"/>
      <c r="O107" s="60"/>
    </row>
    <row r="108" spans="1:15" s="36" customFormat="1" x14ac:dyDescent="0.2">
      <c r="A108" s="37" t="s">
        <v>27</v>
      </c>
      <c r="B108" s="25"/>
      <c r="C108" s="26"/>
      <c r="D108" s="26"/>
      <c r="E108" s="26"/>
      <c r="F108" s="26"/>
      <c r="G108" s="26"/>
      <c r="H108" s="27"/>
      <c r="I108" s="40"/>
      <c r="J108" s="41"/>
      <c r="K108" s="42"/>
      <c r="L108" s="43"/>
      <c r="M108" s="87"/>
      <c r="N108" s="88"/>
      <c r="O108" s="60"/>
    </row>
    <row r="109" spans="1:15" x14ac:dyDescent="0.2">
      <c r="A109" s="38">
        <v>12</v>
      </c>
      <c r="B109" s="25">
        <v>61</v>
      </c>
      <c r="C109" s="26">
        <v>1079</v>
      </c>
      <c r="D109" s="26">
        <v>497</v>
      </c>
      <c r="E109" s="26">
        <v>497</v>
      </c>
      <c r="F109" s="26">
        <v>5</v>
      </c>
      <c r="G109" s="26">
        <v>492</v>
      </c>
      <c r="H109" s="27">
        <f t="shared" ref="H109:H114" si="44">$D109/$C109</f>
        <v>0.46061167747914739</v>
      </c>
      <c r="I109" s="40">
        <v>271</v>
      </c>
      <c r="J109" s="41">
        <f t="shared" ref="J109:J114" si="45">$I109/$G109</f>
        <v>0.55081300813008127</v>
      </c>
      <c r="K109" s="42">
        <v>177</v>
      </c>
      <c r="L109" s="43">
        <f t="shared" ref="L109:L114" si="46">$K109/$G109</f>
        <v>0.3597560975609756</v>
      </c>
      <c r="M109" s="87">
        <v>44</v>
      </c>
      <c r="N109" s="88">
        <f t="shared" ref="N109:N114" si="47">$M109/$G109</f>
        <v>8.943089430894309E-2</v>
      </c>
      <c r="O109" s="62">
        <v>12</v>
      </c>
    </row>
    <row r="110" spans="1:15" x14ac:dyDescent="0.2">
      <c r="A110" s="49"/>
      <c r="B110" s="25">
        <v>62</v>
      </c>
      <c r="C110" s="26">
        <v>764</v>
      </c>
      <c r="D110" s="26">
        <v>384</v>
      </c>
      <c r="E110" s="26">
        <v>384</v>
      </c>
      <c r="F110" s="26">
        <v>0</v>
      </c>
      <c r="G110" s="26">
        <v>384</v>
      </c>
      <c r="H110" s="27">
        <f t="shared" si="44"/>
        <v>0.50261780104712039</v>
      </c>
      <c r="I110" s="40">
        <v>240</v>
      </c>
      <c r="J110" s="41">
        <f t="shared" si="45"/>
        <v>0.625</v>
      </c>
      <c r="K110" s="42">
        <v>106</v>
      </c>
      <c r="L110" s="43">
        <f t="shared" si="46"/>
        <v>0.27604166666666669</v>
      </c>
      <c r="M110" s="87">
        <v>38</v>
      </c>
      <c r="N110" s="88">
        <f t="shared" si="47"/>
        <v>9.8958333333333329E-2</v>
      </c>
      <c r="O110" s="62"/>
    </row>
    <row r="111" spans="1:15" x14ac:dyDescent="0.2">
      <c r="A111" s="49"/>
      <c r="B111" s="25">
        <v>63</v>
      </c>
      <c r="C111" s="26">
        <v>929</v>
      </c>
      <c r="D111" s="26">
        <v>508</v>
      </c>
      <c r="E111" s="26">
        <v>508</v>
      </c>
      <c r="F111" s="26">
        <v>12</v>
      </c>
      <c r="G111" s="26">
        <v>496</v>
      </c>
      <c r="H111" s="27">
        <f t="shared" si="44"/>
        <v>0.5468245425188375</v>
      </c>
      <c r="I111" s="40">
        <v>275</v>
      </c>
      <c r="J111" s="41">
        <f t="shared" si="45"/>
        <v>0.55443548387096775</v>
      </c>
      <c r="K111" s="42">
        <v>160</v>
      </c>
      <c r="L111" s="43">
        <f t="shared" si="46"/>
        <v>0.32258064516129031</v>
      </c>
      <c r="M111" s="87">
        <v>61</v>
      </c>
      <c r="N111" s="88">
        <f t="shared" si="47"/>
        <v>0.12298387096774194</v>
      </c>
      <c r="O111" s="62"/>
    </row>
    <row r="112" spans="1:15" x14ac:dyDescent="0.2">
      <c r="A112" s="49"/>
      <c r="B112" s="25">
        <v>64</v>
      </c>
      <c r="C112" s="26">
        <v>1005</v>
      </c>
      <c r="D112" s="26">
        <v>595</v>
      </c>
      <c r="E112" s="26">
        <v>595</v>
      </c>
      <c r="F112" s="26">
        <v>5</v>
      </c>
      <c r="G112" s="26">
        <v>590</v>
      </c>
      <c r="H112" s="27">
        <f t="shared" si="44"/>
        <v>0.59203980099502485</v>
      </c>
      <c r="I112" s="40">
        <v>329</v>
      </c>
      <c r="J112" s="41">
        <f t="shared" si="45"/>
        <v>0.55762711864406778</v>
      </c>
      <c r="K112" s="42">
        <v>205</v>
      </c>
      <c r="L112" s="43">
        <f t="shared" si="46"/>
        <v>0.34745762711864409</v>
      </c>
      <c r="M112" s="87">
        <v>56</v>
      </c>
      <c r="N112" s="88">
        <f t="shared" si="47"/>
        <v>9.4915254237288138E-2</v>
      </c>
      <c r="O112" s="62"/>
    </row>
    <row r="113" spans="1:15" x14ac:dyDescent="0.2">
      <c r="A113" s="50"/>
      <c r="B113" s="25">
        <v>65</v>
      </c>
      <c r="C113" s="26">
        <v>933</v>
      </c>
      <c r="D113" s="26">
        <v>509</v>
      </c>
      <c r="E113" s="26">
        <v>509</v>
      </c>
      <c r="F113" s="26">
        <v>10</v>
      </c>
      <c r="G113" s="26">
        <v>499</v>
      </c>
      <c r="H113" s="27">
        <f t="shared" si="44"/>
        <v>0.54555198285101825</v>
      </c>
      <c r="I113" s="40">
        <v>286</v>
      </c>
      <c r="J113" s="41">
        <f t="shared" si="45"/>
        <v>0.57314629258517036</v>
      </c>
      <c r="K113" s="42">
        <v>165</v>
      </c>
      <c r="L113" s="43">
        <f t="shared" si="46"/>
        <v>0.33066132264529058</v>
      </c>
      <c r="M113" s="87">
        <v>48</v>
      </c>
      <c r="N113" s="88">
        <f t="shared" si="47"/>
        <v>9.6192384769539077E-2</v>
      </c>
      <c r="O113" s="62"/>
    </row>
    <row r="114" spans="1:15" s="61" customFormat="1" x14ac:dyDescent="0.2">
      <c r="A114" s="24"/>
      <c r="B114" s="25"/>
      <c r="C114" s="25">
        <f>SUM(C$109:C$113)</f>
        <v>4710</v>
      </c>
      <c r="D114" s="25">
        <f>SUM(D$109:D$113)</f>
        <v>2493</v>
      </c>
      <c r="E114" s="25">
        <f>SUM(E$109:E$113)</f>
        <v>2493</v>
      </c>
      <c r="F114" s="25">
        <f>SUM(F$109:F$113)</f>
        <v>32</v>
      </c>
      <c r="G114" s="25">
        <f>SUM(G$109:G$113)</f>
        <v>2461</v>
      </c>
      <c r="H114" s="51">
        <f t="shared" si="44"/>
        <v>0.52929936305732483</v>
      </c>
      <c r="I114" s="52">
        <f>SUM(I109:I113)</f>
        <v>1401</v>
      </c>
      <c r="J114" s="53">
        <f t="shared" si="45"/>
        <v>0.5692807801706623</v>
      </c>
      <c r="K114" s="54">
        <f>SUM(K109:K113)</f>
        <v>813</v>
      </c>
      <c r="L114" s="55">
        <f t="shared" si="46"/>
        <v>0.33035351483136938</v>
      </c>
      <c r="M114" s="89">
        <f>SUM(M109:M113)</f>
        <v>247</v>
      </c>
      <c r="N114" s="90">
        <f t="shared" si="47"/>
        <v>0.10036570499796831</v>
      </c>
      <c r="O114" s="60"/>
    </row>
    <row r="115" spans="1:15" s="36" customFormat="1" x14ac:dyDescent="0.2">
      <c r="A115" s="24"/>
      <c r="B115" s="25"/>
      <c r="C115" s="26"/>
      <c r="D115" s="26"/>
      <c r="E115" s="26"/>
      <c r="F115" s="26"/>
      <c r="G115" s="26"/>
      <c r="H115" s="27"/>
      <c r="I115" s="40"/>
      <c r="J115" s="41"/>
      <c r="K115" s="42"/>
      <c r="L115" s="43"/>
      <c r="M115" s="87"/>
      <c r="N115" s="88"/>
      <c r="O115" s="60"/>
    </row>
    <row r="116" spans="1:15" s="36" customFormat="1" x14ac:dyDescent="0.2">
      <c r="A116" s="24"/>
      <c r="B116" s="25"/>
      <c r="C116" s="26"/>
      <c r="D116" s="26"/>
      <c r="E116" s="26"/>
      <c r="F116" s="26"/>
      <c r="G116" s="26"/>
      <c r="H116" s="27"/>
      <c r="I116" s="40"/>
      <c r="J116" s="41"/>
      <c r="K116" s="42"/>
      <c r="L116" s="43"/>
      <c r="M116" s="87"/>
      <c r="N116" s="88"/>
      <c r="O116" s="60"/>
    </row>
    <row r="117" spans="1:15" s="36" customFormat="1" x14ac:dyDescent="0.2">
      <c r="A117" s="37" t="s">
        <v>28</v>
      </c>
      <c r="B117" s="25"/>
      <c r="C117" s="26"/>
      <c r="D117" s="26"/>
      <c r="E117" s="26"/>
      <c r="F117" s="26"/>
      <c r="G117" s="26"/>
      <c r="H117" s="27"/>
      <c r="I117" s="40"/>
      <c r="J117" s="41"/>
      <c r="K117" s="42"/>
      <c r="L117" s="43"/>
      <c r="M117" s="87"/>
      <c r="N117" s="88"/>
      <c r="O117" s="60"/>
    </row>
    <row r="118" spans="1:15" x14ac:dyDescent="0.2">
      <c r="A118" s="38">
        <v>13</v>
      </c>
      <c r="B118" s="25">
        <v>66</v>
      </c>
      <c r="C118" s="26">
        <v>940</v>
      </c>
      <c r="D118" s="26">
        <v>529</v>
      </c>
      <c r="E118" s="26">
        <v>528</v>
      </c>
      <c r="F118" s="26">
        <v>6</v>
      </c>
      <c r="G118" s="26">
        <v>522</v>
      </c>
      <c r="H118" s="27">
        <f t="shared" ref="H118:H123" si="48">$D118/$C118</f>
        <v>0.56276595744680846</v>
      </c>
      <c r="I118" s="40">
        <v>312</v>
      </c>
      <c r="J118" s="41">
        <f t="shared" ref="J118:J123" si="49">$I118/$G118</f>
        <v>0.5977011494252874</v>
      </c>
      <c r="K118" s="42">
        <v>170</v>
      </c>
      <c r="L118" s="43">
        <f t="shared" ref="L118:L123" si="50">$K118/$G118</f>
        <v>0.32567049808429116</v>
      </c>
      <c r="M118" s="87">
        <v>40</v>
      </c>
      <c r="N118" s="88">
        <f t="shared" ref="N118:N123" si="51">$M118/$G118</f>
        <v>7.662835249042145E-2</v>
      </c>
      <c r="O118" s="38">
        <v>13</v>
      </c>
    </row>
    <row r="119" spans="1:15" x14ac:dyDescent="0.2">
      <c r="A119" s="49"/>
      <c r="B119" s="25">
        <v>67</v>
      </c>
      <c r="C119" s="26">
        <v>979</v>
      </c>
      <c r="D119" s="26">
        <v>571</v>
      </c>
      <c r="E119" s="26">
        <v>570</v>
      </c>
      <c r="F119" s="26">
        <v>10</v>
      </c>
      <c r="G119" s="26">
        <v>560</v>
      </c>
      <c r="H119" s="27">
        <f t="shared" si="48"/>
        <v>0.58324821246169556</v>
      </c>
      <c r="I119" s="40">
        <v>285</v>
      </c>
      <c r="J119" s="41">
        <f t="shared" si="49"/>
        <v>0.5089285714285714</v>
      </c>
      <c r="K119" s="42">
        <v>225</v>
      </c>
      <c r="L119" s="43">
        <f t="shared" si="50"/>
        <v>0.4017857142857143</v>
      </c>
      <c r="M119" s="87">
        <v>50</v>
      </c>
      <c r="N119" s="88">
        <f t="shared" si="51"/>
        <v>8.9285714285714288E-2</v>
      </c>
      <c r="O119" s="49"/>
    </row>
    <row r="120" spans="1:15" x14ac:dyDescent="0.2">
      <c r="A120" s="49"/>
      <c r="B120" s="25">
        <v>68</v>
      </c>
      <c r="C120" s="26">
        <v>966</v>
      </c>
      <c r="D120" s="26">
        <v>535</v>
      </c>
      <c r="E120" s="26">
        <v>535</v>
      </c>
      <c r="F120" s="26">
        <v>5</v>
      </c>
      <c r="G120" s="26">
        <v>530</v>
      </c>
      <c r="H120" s="27">
        <f t="shared" si="48"/>
        <v>0.55383022774327118</v>
      </c>
      <c r="I120" s="40">
        <v>276</v>
      </c>
      <c r="J120" s="41">
        <f t="shared" si="49"/>
        <v>0.52075471698113207</v>
      </c>
      <c r="K120" s="42">
        <v>189</v>
      </c>
      <c r="L120" s="43">
        <f t="shared" si="50"/>
        <v>0.35660377358490564</v>
      </c>
      <c r="M120" s="87">
        <v>65</v>
      </c>
      <c r="N120" s="88">
        <f t="shared" si="51"/>
        <v>0.12264150943396226</v>
      </c>
      <c r="O120" s="49"/>
    </row>
    <row r="121" spans="1:15" x14ac:dyDescent="0.2">
      <c r="A121" s="49"/>
      <c r="B121" s="25">
        <v>69</v>
      </c>
      <c r="C121" s="26">
        <v>896</v>
      </c>
      <c r="D121" s="26">
        <v>470</v>
      </c>
      <c r="E121" s="26">
        <v>470</v>
      </c>
      <c r="F121" s="26">
        <v>7</v>
      </c>
      <c r="G121" s="26">
        <v>463</v>
      </c>
      <c r="H121" s="27">
        <f t="shared" si="48"/>
        <v>0.5245535714285714</v>
      </c>
      <c r="I121" s="40">
        <v>232</v>
      </c>
      <c r="J121" s="41">
        <f t="shared" si="49"/>
        <v>0.5010799136069114</v>
      </c>
      <c r="K121" s="42">
        <v>179</v>
      </c>
      <c r="L121" s="43">
        <f t="shared" si="50"/>
        <v>0.38660907127429806</v>
      </c>
      <c r="M121" s="87">
        <v>52</v>
      </c>
      <c r="N121" s="88">
        <f t="shared" si="51"/>
        <v>0.11231101511879049</v>
      </c>
      <c r="O121" s="49"/>
    </row>
    <row r="122" spans="1:15" x14ac:dyDescent="0.2">
      <c r="A122" s="50"/>
      <c r="B122" s="25">
        <v>70</v>
      </c>
      <c r="C122" s="26">
        <v>935</v>
      </c>
      <c r="D122" s="26">
        <v>555</v>
      </c>
      <c r="E122" s="26">
        <v>554</v>
      </c>
      <c r="F122" s="26">
        <v>10</v>
      </c>
      <c r="G122" s="26">
        <v>544</v>
      </c>
      <c r="H122" s="27">
        <f t="shared" si="48"/>
        <v>0.5935828877005348</v>
      </c>
      <c r="I122" s="40">
        <v>310</v>
      </c>
      <c r="J122" s="41">
        <f t="shared" si="49"/>
        <v>0.56985294117647056</v>
      </c>
      <c r="K122" s="42">
        <v>192</v>
      </c>
      <c r="L122" s="43">
        <f t="shared" si="50"/>
        <v>0.35294117647058826</v>
      </c>
      <c r="M122" s="87">
        <v>42</v>
      </c>
      <c r="N122" s="88">
        <f t="shared" si="51"/>
        <v>7.720588235294118E-2</v>
      </c>
      <c r="O122" s="50"/>
    </row>
    <row r="123" spans="1:15" s="61" customFormat="1" x14ac:dyDescent="0.2">
      <c r="A123" s="24"/>
      <c r="B123" s="25"/>
      <c r="C123" s="25">
        <f>SUM(C118:C122)</f>
        <v>4716</v>
      </c>
      <c r="D123" s="25">
        <f>SUM(D118:D122)</f>
        <v>2660</v>
      </c>
      <c r="E123" s="25">
        <f>SUM(E118:E122)</f>
        <v>2657</v>
      </c>
      <c r="F123" s="25">
        <f>SUM(F118:F122)</f>
        <v>38</v>
      </c>
      <c r="G123" s="25">
        <f>SUM(G118:G122)</f>
        <v>2619</v>
      </c>
      <c r="H123" s="51">
        <f t="shared" si="48"/>
        <v>0.56403731976251059</v>
      </c>
      <c r="I123" s="52">
        <f>SUM(I118:I122)</f>
        <v>1415</v>
      </c>
      <c r="J123" s="53">
        <f t="shared" si="49"/>
        <v>0.54028255059182895</v>
      </c>
      <c r="K123" s="54">
        <f>SUM(K118:K122)</f>
        <v>955</v>
      </c>
      <c r="L123" s="55">
        <f t="shared" si="50"/>
        <v>0.36464299350897289</v>
      </c>
      <c r="M123" s="89">
        <f>SUM(M118:M122)</f>
        <v>249</v>
      </c>
      <c r="N123" s="90">
        <f t="shared" si="51"/>
        <v>9.5074455899198163E-2</v>
      </c>
      <c r="O123" s="60"/>
    </row>
    <row r="124" spans="1:15" s="36" customFormat="1" x14ac:dyDescent="0.2">
      <c r="A124" s="24"/>
      <c r="B124" s="25"/>
      <c r="C124" s="26"/>
      <c r="D124" s="26"/>
      <c r="E124" s="26"/>
      <c r="F124" s="26"/>
      <c r="G124" s="26"/>
      <c r="H124" s="27"/>
      <c r="I124" s="40"/>
      <c r="J124" s="41"/>
      <c r="K124" s="42"/>
      <c r="L124" s="43"/>
      <c r="M124" s="87"/>
      <c r="N124" s="88"/>
      <c r="O124" s="60"/>
    </row>
    <row r="125" spans="1:15" s="36" customFormat="1" x14ac:dyDescent="0.2">
      <c r="A125" s="24"/>
      <c r="B125" s="25"/>
      <c r="C125" s="26"/>
      <c r="D125" s="26"/>
      <c r="E125" s="26"/>
      <c r="F125" s="26"/>
      <c r="G125" s="26"/>
      <c r="H125" s="27"/>
      <c r="I125" s="40"/>
      <c r="J125" s="41"/>
      <c r="K125" s="42"/>
      <c r="L125" s="43"/>
      <c r="M125" s="87"/>
      <c r="N125" s="88"/>
      <c r="O125" s="60"/>
    </row>
    <row r="126" spans="1:15" s="36" customFormat="1" x14ac:dyDescent="0.2">
      <c r="A126" s="37" t="s">
        <v>29</v>
      </c>
      <c r="B126" s="25"/>
      <c r="C126" s="26"/>
      <c r="D126" s="26"/>
      <c r="E126" s="26"/>
      <c r="F126" s="26"/>
      <c r="G126" s="26"/>
      <c r="H126" s="27"/>
      <c r="I126" s="40"/>
      <c r="J126" s="41"/>
      <c r="K126" s="42"/>
      <c r="L126" s="43"/>
      <c r="M126" s="87"/>
      <c r="N126" s="88"/>
      <c r="O126" s="60"/>
    </row>
    <row r="127" spans="1:15" x14ac:dyDescent="0.2">
      <c r="A127" s="38">
        <v>14</v>
      </c>
      <c r="B127" s="25">
        <v>71</v>
      </c>
      <c r="C127" s="26">
        <v>928</v>
      </c>
      <c r="D127" s="26">
        <v>499</v>
      </c>
      <c r="E127" s="26">
        <v>500</v>
      </c>
      <c r="F127" s="26">
        <v>9</v>
      </c>
      <c r="G127" s="26">
        <v>491</v>
      </c>
      <c r="H127" s="27">
        <f t="shared" ref="H127:H132" si="52">$D127/$C127</f>
        <v>0.53771551724137934</v>
      </c>
      <c r="I127" s="40">
        <v>295</v>
      </c>
      <c r="J127" s="41">
        <f t="shared" ref="J127:J132" si="53">$I127/$G127</f>
        <v>0.60081466395112015</v>
      </c>
      <c r="K127" s="42">
        <v>144</v>
      </c>
      <c r="L127" s="43">
        <f t="shared" ref="L127:L132" si="54">$K127/$G127</f>
        <v>0.29327902240325865</v>
      </c>
      <c r="M127" s="87">
        <v>52</v>
      </c>
      <c r="N127" s="88">
        <f t="shared" ref="N127:N132" si="55">$M127/$G127</f>
        <v>0.10590631364562118</v>
      </c>
      <c r="O127" s="38">
        <v>14</v>
      </c>
    </row>
    <row r="128" spans="1:15" x14ac:dyDescent="0.2">
      <c r="A128" s="49"/>
      <c r="B128" s="25">
        <v>72</v>
      </c>
      <c r="C128" s="26">
        <v>1012</v>
      </c>
      <c r="D128" s="26">
        <v>639</v>
      </c>
      <c r="E128" s="26">
        <v>640</v>
      </c>
      <c r="F128" s="26">
        <v>5</v>
      </c>
      <c r="G128" s="26">
        <v>635</v>
      </c>
      <c r="H128" s="27">
        <f t="shared" si="52"/>
        <v>0.63142292490118579</v>
      </c>
      <c r="I128" s="40">
        <v>367</v>
      </c>
      <c r="J128" s="41">
        <f t="shared" si="53"/>
        <v>0.57795275590551176</v>
      </c>
      <c r="K128" s="42">
        <v>214</v>
      </c>
      <c r="L128" s="43">
        <f t="shared" si="54"/>
        <v>0.33700787401574805</v>
      </c>
      <c r="M128" s="87">
        <v>54</v>
      </c>
      <c r="N128" s="88">
        <f t="shared" si="55"/>
        <v>8.5039370078740156E-2</v>
      </c>
      <c r="O128" s="49"/>
    </row>
    <row r="129" spans="1:15" x14ac:dyDescent="0.2">
      <c r="A129" s="49"/>
      <c r="B129" s="25">
        <v>73</v>
      </c>
      <c r="C129" s="26">
        <v>1014</v>
      </c>
      <c r="D129" s="26">
        <v>642</v>
      </c>
      <c r="E129" s="26">
        <v>642</v>
      </c>
      <c r="F129" s="26">
        <v>13</v>
      </c>
      <c r="G129" s="26">
        <v>629</v>
      </c>
      <c r="H129" s="27">
        <f t="shared" si="52"/>
        <v>0.63313609467455623</v>
      </c>
      <c r="I129" s="40">
        <v>400</v>
      </c>
      <c r="J129" s="41">
        <f t="shared" si="53"/>
        <v>0.63593004769475359</v>
      </c>
      <c r="K129" s="42">
        <v>173</v>
      </c>
      <c r="L129" s="43">
        <f t="shared" si="54"/>
        <v>0.27503974562798095</v>
      </c>
      <c r="M129" s="87">
        <v>56</v>
      </c>
      <c r="N129" s="88">
        <f t="shared" si="55"/>
        <v>8.9030206677265494E-2</v>
      </c>
      <c r="O129" s="49"/>
    </row>
    <row r="130" spans="1:15" x14ac:dyDescent="0.2">
      <c r="A130" s="49"/>
      <c r="B130" s="25">
        <v>74</v>
      </c>
      <c r="C130" s="26">
        <v>762</v>
      </c>
      <c r="D130" s="26">
        <v>423</v>
      </c>
      <c r="E130" s="26">
        <v>422</v>
      </c>
      <c r="F130" s="26">
        <v>13</v>
      </c>
      <c r="G130" s="26">
        <v>409</v>
      </c>
      <c r="H130" s="27">
        <f t="shared" si="52"/>
        <v>0.55511811023622049</v>
      </c>
      <c r="I130" s="40">
        <v>226</v>
      </c>
      <c r="J130" s="41">
        <f t="shared" si="53"/>
        <v>0.55256723716381417</v>
      </c>
      <c r="K130" s="42">
        <v>133</v>
      </c>
      <c r="L130" s="43">
        <f t="shared" si="54"/>
        <v>0.32518337408312958</v>
      </c>
      <c r="M130" s="87">
        <v>50</v>
      </c>
      <c r="N130" s="88">
        <f t="shared" si="55"/>
        <v>0.12224938875305623</v>
      </c>
      <c r="O130" s="49"/>
    </row>
    <row r="131" spans="1:15" x14ac:dyDescent="0.2">
      <c r="A131" s="50"/>
      <c r="B131" s="25">
        <v>75</v>
      </c>
      <c r="C131" s="26">
        <v>1013</v>
      </c>
      <c r="D131" s="26">
        <v>642</v>
      </c>
      <c r="E131" s="26">
        <v>642</v>
      </c>
      <c r="F131" s="26">
        <v>7</v>
      </c>
      <c r="G131" s="26">
        <v>635</v>
      </c>
      <c r="H131" s="27">
        <f t="shared" si="52"/>
        <v>0.63376110562685095</v>
      </c>
      <c r="I131" s="40">
        <v>328</v>
      </c>
      <c r="J131" s="41">
        <f t="shared" si="53"/>
        <v>0.51653543307086613</v>
      </c>
      <c r="K131" s="42">
        <v>234</v>
      </c>
      <c r="L131" s="43">
        <f t="shared" si="54"/>
        <v>0.36850393700787404</v>
      </c>
      <c r="M131" s="87">
        <v>73</v>
      </c>
      <c r="N131" s="88">
        <f t="shared" si="55"/>
        <v>0.11496062992125984</v>
      </c>
      <c r="O131" s="50"/>
    </row>
    <row r="132" spans="1:15" s="61" customFormat="1" x14ac:dyDescent="0.2">
      <c r="A132" s="24"/>
      <c r="B132" s="25"/>
      <c r="C132" s="25">
        <f>SUM(C127:C131)</f>
        <v>4729</v>
      </c>
      <c r="D132" s="25">
        <f>SUM(D127:D131)</f>
        <v>2845</v>
      </c>
      <c r="E132" s="25">
        <f>SUM(E127:E131)</f>
        <v>2846</v>
      </c>
      <c r="F132" s="25">
        <f>SUM(F127:F131)</f>
        <v>47</v>
      </c>
      <c r="G132" s="25">
        <f>SUM(G127:G131)</f>
        <v>2799</v>
      </c>
      <c r="H132" s="51">
        <f t="shared" si="52"/>
        <v>0.60160710509621484</v>
      </c>
      <c r="I132" s="52">
        <f>SUM(I127:I131)</f>
        <v>1616</v>
      </c>
      <c r="J132" s="53">
        <f t="shared" si="53"/>
        <v>0.57734905323329766</v>
      </c>
      <c r="K132" s="54">
        <f>SUM(K127:K131)</f>
        <v>898</v>
      </c>
      <c r="L132" s="55">
        <f t="shared" si="54"/>
        <v>0.32082886745266165</v>
      </c>
      <c r="M132" s="89">
        <f>SUM(M127:M131)</f>
        <v>285</v>
      </c>
      <c r="N132" s="90">
        <f t="shared" si="55"/>
        <v>0.10182207931404073</v>
      </c>
      <c r="O132" s="60"/>
    </row>
    <row r="133" spans="1:15" s="61" customFormat="1" x14ac:dyDescent="0.2">
      <c r="A133" s="24"/>
      <c r="B133" s="25"/>
      <c r="C133" s="25"/>
      <c r="D133" s="25"/>
      <c r="E133" s="25"/>
      <c r="F133" s="25"/>
      <c r="G133" s="25"/>
      <c r="H133" s="51"/>
      <c r="I133" s="52"/>
      <c r="J133" s="53"/>
      <c r="K133" s="54"/>
      <c r="L133" s="55"/>
      <c r="M133" s="89"/>
      <c r="N133" s="90"/>
      <c r="O133" s="60"/>
    </row>
    <row r="134" spans="1:15" s="61" customFormat="1" x14ac:dyDescent="0.2">
      <c r="A134" s="24"/>
      <c r="B134" s="25"/>
      <c r="C134" s="25"/>
      <c r="D134" s="25"/>
      <c r="E134" s="25"/>
      <c r="F134" s="25"/>
      <c r="G134" s="25"/>
      <c r="H134" s="51"/>
      <c r="I134" s="63"/>
      <c r="J134" s="53"/>
      <c r="K134" s="64"/>
      <c r="L134" s="55"/>
      <c r="M134" s="91"/>
      <c r="N134" s="90"/>
      <c r="O134" s="24"/>
    </row>
    <row r="135" spans="1:15" s="79" customFormat="1" ht="15.75" x14ac:dyDescent="0.25">
      <c r="A135" s="67" t="s">
        <v>30</v>
      </c>
      <c r="B135" s="68"/>
      <c r="C135" s="68">
        <f>C$11+C$20+C$30+C$40+C$50+C$60+C$69+C$78+C$87+C$96+C$105+C$114+C$123+C$132</f>
        <v>71042</v>
      </c>
      <c r="D135" s="68">
        <f>D$11+D$20+D$30+D$40+D$50+D$60+D$69+D$78+D$87+D$96+D$105+D$114+D$123+D$132</f>
        <v>36715</v>
      </c>
      <c r="E135" s="68">
        <f>E$11+E$20+E$30+E$40+E$50+E$60+E$69+E$78+E$87+E$96+E$105+E$114+E$123+E$132</f>
        <v>36693</v>
      </c>
      <c r="F135" s="68">
        <f>F$11+F$20+F$30+F$40+F$50+F$60+F$69+F$78+F$87+F$96+F$105+F$114+F$123+F$132</f>
        <v>588</v>
      </c>
      <c r="G135" s="68">
        <f>G$11+G$20+G$30+G$40+G$50+G$60+G$69+G$78+G$87+G$96+G$105+G$114+G$123+G$132</f>
        <v>36105</v>
      </c>
      <c r="H135" s="69">
        <f>$D135/$C135</f>
        <v>0.51680695926353426</v>
      </c>
      <c r="I135" s="70">
        <f>I11+I20+I30+I40+I50+I60+I69+I78+I87+I96+I105+I114+I123+I132</f>
        <v>18711</v>
      </c>
      <c r="J135" s="71">
        <f>$I135/$G135</f>
        <v>0.51823847112588284</v>
      </c>
      <c r="K135" s="72">
        <f>K11+K20+K30+K40+K50+K60+K69+K78+K87+K96+K105+K114+K123+K132</f>
        <v>13364</v>
      </c>
      <c r="L135" s="73">
        <f>$K135/$G135</f>
        <v>0.37014263952361171</v>
      </c>
      <c r="M135" s="92">
        <f>M11+M20+M30+M40+M50+M60+M69+M78+M87+M96+M105+M114+M123+M132</f>
        <v>4030</v>
      </c>
      <c r="N135" s="93">
        <f>$M135/$G135</f>
        <v>0.11161888935050547</v>
      </c>
      <c r="O135" s="78"/>
    </row>
    <row r="136" spans="1:15" s="61" customFormat="1" x14ac:dyDescent="0.2">
      <c r="A136" s="24"/>
      <c r="B136" s="25"/>
      <c r="C136" s="25"/>
      <c r="D136" s="25"/>
      <c r="E136" s="25"/>
      <c r="F136" s="25"/>
      <c r="G136" s="25"/>
      <c r="H136" s="51"/>
      <c r="I136" s="63"/>
      <c r="J136" s="53"/>
      <c r="K136" s="64"/>
      <c r="L136" s="55"/>
      <c r="M136" s="91"/>
      <c r="N136" s="90"/>
      <c r="O136" s="24"/>
    </row>
  </sheetData>
  <mergeCells count="31">
    <mergeCell ref="A109:A113"/>
    <mergeCell ref="O109:O113"/>
    <mergeCell ref="A118:A122"/>
    <mergeCell ref="O118:O122"/>
    <mergeCell ref="A127:A131"/>
    <mergeCell ref="O127:O131"/>
    <mergeCell ref="A82:A86"/>
    <mergeCell ref="O82:O86"/>
    <mergeCell ref="A91:A95"/>
    <mergeCell ref="O91:O95"/>
    <mergeCell ref="A100:A104"/>
    <mergeCell ref="O100:O104"/>
    <mergeCell ref="A54:A59"/>
    <mergeCell ref="O54:O60"/>
    <mergeCell ref="A64:A68"/>
    <mergeCell ref="O64:O68"/>
    <mergeCell ref="A73:A77"/>
    <mergeCell ref="O73:O77"/>
    <mergeCell ref="A24:A29"/>
    <mergeCell ref="O24:O29"/>
    <mergeCell ref="A34:A39"/>
    <mergeCell ref="O34:O39"/>
    <mergeCell ref="A44:A49"/>
    <mergeCell ref="O44:O49"/>
    <mergeCell ref="I1:J1"/>
    <mergeCell ref="K1:L1"/>
    <mergeCell ref="M1:N1"/>
    <mergeCell ref="A5:A10"/>
    <mergeCell ref="O5:O10"/>
    <mergeCell ref="A15:A19"/>
    <mergeCell ref="O15:O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abSelected="1"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7" width="11.7109375" style="48" customWidth="1"/>
    <col min="8" max="8" width="11.7109375" style="80" customWidth="1"/>
    <col min="9" max="9" width="11.7109375" style="48" customWidth="1"/>
    <col min="10" max="10" width="11.7109375" style="80" customWidth="1"/>
    <col min="11" max="11" width="11.7109375" style="48" customWidth="1"/>
    <col min="12" max="12" width="11.7109375" style="80" customWidth="1"/>
    <col min="13" max="13" width="11.7109375" style="48" customWidth="1"/>
    <col min="14" max="14" width="11.7109375" style="80" customWidth="1"/>
    <col min="15" max="15" width="11.7109375" style="48" customWidth="1"/>
    <col min="16" max="16" width="11.7109375" style="80" customWidth="1"/>
    <col min="17" max="17" width="11.7109375" style="37" customWidth="1"/>
    <col min="18" max="16384" width="9.140625" style="48"/>
  </cols>
  <sheetData>
    <row r="1" spans="1:17" s="1" customFormat="1" x14ac:dyDescent="0.2">
      <c r="B1" s="2"/>
      <c r="C1" s="2"/>
      <c r="D1" s="2"/>
      <c r="E1" s="2"/>
      <c r="F1" s="2"/>
      <c r="G1" s="2"/>
      <c r="H1" s="3"/>
      <c r="I1" s="4"/>
      <c r="J1" s="5"/>
      <c r="K1" s="6"/>
      <c r="L1" s="7"/>
      <c r="M1" s="81"/>
      <c r="N1" s="82"/>
      <c r="O1" s="10"/>
      <c r="P1" s="11"/>
    </row>
    <row r="2" spans="1:17" s="23" customFormat="1" ht="51" customHeight="1" x14ac:dyDescent="0.25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  <c r="I2" s="94" t="s">
        <v>9</v>
      </c>
      <c r="J2" s="95"/>
      <c r="K2" s="96" t="s">
        <v>45</v>
      </c>
      <c r="L2" s="97"/>
      <c r="M2" s="98" t="s">
        <v>44</v>
      </c>
      <c r="N2" s="99"/>
      <c r="O2" s="100" t="s">
        <v>15</v>
      </c>
      <c r="P2" s="101"/>
      <c r="Q2" s="22" t="s">
        <v>0</v>
      </c>
    </row>
    <row r="3" spans="1:17" s="36" customFormat="1" x14ac:dyDescent="0.2">
      <c r="A3" s="24"/>
      <c r="B3" s="25"/>
      <c r="C3" s="26"/>
      <c r="D3" s="26"/>
      <c r="E3" s="26"/>
      <c r="F3" s="26"/>
      <c r="G3" s="26"/>
      <c r="H3" s="27"/>
      <c r="I3" s="28"/>
      <c r="J3" s="29"/>
      <c r="K3" s="30"/>
      <c r="L3" s="31"/>
      <c r="M3" s="85"/>
      <c r="N3" s="86"/>
      <c r="O3" s="34"/>
      <c r="P3" s="35"/>
      <c r="Q3" s="1"/>
    </row>
    <row r="4" spans="1:17" s="61" customFormat="1" x14ac:dyDescent="0.2">
      <c r="A4" s="37" t="s">
        <v>16</v>
      </c>
      <c r="B4" s="25"/>
      <c r="C4" s="25"/>
      <c r="D4" s="25"/>
      <c r="E4" s="25"/>
      <c r="F4" s="25"/>
      <c r="G4" s="25"/>
      <c r="H4" s="51"/>
      <c r="I4" s="63" t="s">
        <v>46</v>
      </c>
      <c r="J4" s="102"/>
      <c r="K4" s="64" t="s">
        <v>47</v>
      </c>
      <c r="L4" s="103"/>
      <c r="M4" s="91" t="s">
        <v>48</v>
      </c>
      <c r="N4" s="104"/>
      <c r="O4" s="105"/>
      <c r="P4" s="106"/>
      <c r="Q4" s="1"/>
    </row>
    <row r="5" spans="1:17" x14ac:dyDescent="0.2">
      <c r="A5" s="38">
        <v>1</v>
      </c>
      <c r="B5" s="39">
        <v>1</v>
      </c>
      <c r="C5" s="26">
        <v>877</v>
      </c>
      <c r="D5" s="26">
        <v>533</v>
      </c>
      <c r="E5" s="26">
        <v>533</v>
      </c>
      <c r="F5" s="26">
        <v>11</v>
      </c>
      <c r="G5" s="26">
        <v>522</v>
      </c>
      <c r="H5" s="27">
        <f t="shared" ref="H5:H11" si="0">$D5/$C5</f>
        <v>0.60775370581527932</v>
      </c>
      <c r="I5" s="40">
        <v>339</v>
      </c>
      <c r="J5" s="41">
        <f t="shared" ref="J5:J11" si="1">$I5/$G5</f>
        <v>0.64942528735632188</v>
      </c>
      <c r="K5" s="42">
        <v>102</v>
      </c>
      <c r="L5" s="43">
        <f t="shared" ref="L5:L11" si="2">$K5/$G5</f>
        <v>0.19540229885057472</v>
      </c>
      <c r="M5" s="87">
        <v>81</v>
      </c>
      <c r="N5" s="88">
        <f t="shared" ref="N5:N11" si="3">$M5/$G5</f>
        <v>0.15517241379310345</v>
      </c>
      <c r="O5" s="107"/>
      <c r="P5" s="108">
        <f t="shared" ref="P5:P11" si="4">$O5/$G5</f>
        <v>0</v>
      </c>
      <c r="Q5" s="38">
        <v>1</v>
      </c>
    </row>
    <row r="6" spans="1:17" x14ac:dyDescent="0.2">
      <c r="A6" s="49"/>
      <c r="B6" s="25">
        <v>2</v>
      </c>
      <c r="C6" s="26">
        <v>895</v>
      </c>
      <c r="D6" s="26">
        <v>548</v>
      </c>
      <c r="E6" s="26">
        <v>548</v>
      </c>
      <c r="F6" s="26">
        <v>10</v>
      </c>
      <c r="G6" s="26">
        <v>538</v>
      </c>
      <c r="H6" s="27">
        <f t="shared" si="0"/>
        <v>0.61229050279329611</v>
      </c>
      <c r="I6" s="40">
        <v>350</v>
      </c>
      <c r="J6" s="41">
        <f t="shared" si="1"/>
        <v>0.65055762081784385</v>
      </c>
      <c r="K6" s="42">
        <v>147</v>
      </c>
      <c r="L6" s="43">
        <f t="shared" si="2"/>
        <v>0.27323420074349442</v>
      </c>
      <c r="M6" s="87">
        <v>41</v>
      </c>
      <c r="N6" s="88">
        <f t="shared" si="3"/>
        <v>7.6208178438661706E-2</v>
      </c>
      <c r="O6" s="107"/>
      <c r="P6" s="108">
        <f t="shared" si="4"/>
        <v>0</v>
      </c>
      <c r="Q6" s="49"/>
    </row>
    <row r="7" spans="1:17" x14ac:dyDescent="0.2">
      <c r="A7" s="49"/>
      <c r="B7" s="25">
        <v>3</v>
      </c>
      <c r="C7" s="26">
        <v>989</v>
      </c>
      <c r="D7" s="26">
        <v>558</v>
      </c>
      <c r="E7" s="26">
        <v>558</v>
      </c>
      <c r="F7" s="26">
        <v>25</v>
      </c>
      <c r="G7" s="26">
        <v>533</v>
      </c>
      <c r="H7" s="27">
        <f t="shared" si="0"/>
        <v>0.56420626895854398</v>
      </c>
      <c r="I7" s="40">
        <v>323</v>
      </c>
      <c r="J7" s="41">
        <f t="shared" si="1"/>
        <v>0.60600375234521575</v>
      </c>
      <c r="K7" s="42">
        <v>155</v>
      </c>
      <c r="L7" s="43">
        <f t="shared" si="2"/>
        <v>0.29080675422138835</v>
      </c>
      <c r="M7" s="87">
        <v>55</v>
      </c>
      <c r="N7" s="88">
        <f t="shared" si="3"/>
        <v>0.10318949343339587</v>
      </c>
      <c r="O7" s="107"/>
      <c r="P7" s="108">
        <f t="shared" si="4"/>
        <v>0</v>
      </c>
      <c r="Q7" s="49"/>
    </row>
    <row r="8" spans="1:17" x14ac:dyDescent="0.2">
      <c r="A8" s="49"/>
      <c r="B8" s="25">
        <v>4</v>
      </c>
      <c r="C8" s="26">
        <v>889</v>
      </c>
      <c r="D8" s="26">
        <v>517</v>
      </c>
      <c r="E8" s="26">
        <v>517</v>
      </c>
      <c r="F8" s="26">
        <v>26</v>
      </c>
      <c r="G8" s="26">
        <v>491</v>
      </c>
      <c r="H8" s="27">
        <f t="shared" si="0"/>
        <v>0.58155230596175478</v>
      </c>
      <c r="I8" s="40">
        <v>272</v>
      </c>
      <c r="J8" s="41">
        <f t="shared" si="1"/>
        <v>0.55397148676171082</v>
      </c>
      <c r="K8" s="42">
        <v>177</v>
      </c>
      <c r="L8" s="43">
        <f t="shared" si="2"/>
        <v>0.3604887983706721</v>
      </c>
      <c r="M8" s="87">
        <v>42</v>
      </c>
      <c r="N8" s="88">
        <f t="shared" si="3"/>
        <v>8.5539714867617106E-2</v>
      </c>
      <c r="O8" s="107"/>
      <c r="P8" s="108">
        <f t="shared" si="4"/>
        <v>0</v>
      </c>
      <c r="Q8" s="49"/>
    </row>
    <row r="9" spans="1:17" x14ac:dyDescent="0.2">
      <c r="A9" s="49"/>
      <c r="B9" s="25">
        <v>5</v>
      </c>
      <c r="C9" s="26">
        <v>790</v>
      </c>
      <c r="D9" s="26">
        <v>511</v>
      </c>
      <c r="E9" s="26">
        <v>511</v>
      </c>
      <c r="F9" s="26">
        <v>17</v>
      </c>
      <c r="G9" s="26">
        <v>494</v>
      </c>
      <c r="H9" s="27">
        <f t="shared" si="0"/>
        <v>0.64683544303797469</v>
      </c>
      <c r="I9" s="40">
        <v>217</v>
      </c>
      <c r="J9" s="41">
        <f t="shared" si="1"/>
        <v>0.43927125506072873</v>
      </c>
      <c r="K9" s="42">
        <v>232</v>
      </c>
      <c r="L9" s="43">
        <f t="shared" si="2"/>
        <v>0.46963562753036436</v>
      </c>
      <c r="M9" s="87">
        <v>45</v>
      </c>
      <c r="N9" s="88">
        <f t="shared" si="3"/>
        <v>9.1093117408906882E-2</v>
      </c>
      <c r="O9" s="107"/>
      <c r="P9" s="108">
        <f t="shared" si="4"/>
        <v>0</v>
      </c>
      <c r="Q9" s="49"/>
    </row>
    <row r="10" spans="1:17" x14ac:dyDescent="0.2">
      <c r="A10" s="50"/>
      <c r="B10" s="25">
        <v>6</v>
      </c>
      <c r="C10" s="26">
        <v>927</v>
      </c>
      <c r="D10" s="26">
        <v>561</v>
      </c>
      <c r="E10" s="26">
        <v>561</v>
      </c>
      <c r="F10" s="26">
        <v>22</v>
      </c>
      <c r="G10" s="26">
        <v>539</v>
      </c>
      <c r="H10" s="27">
        <f t="shared" si="0"/>
        <v>0.60517799352750812</v>
      </c>
      <c r="I10" s="40">
        <v>241</v>
      </c>
      <c r="J10" s="41">
        <f t="shared" si="1"/>
        <v>0.44712430426716143</v>
      </c>
      <c r="K10" s="42">
        <v>238</v>
      </c>
      <c r="L10" s="43">
        <f t="shared" si="2"/>
        <v>0.44155844155844154</v>
      </c>
      <c r="M10" s="87">
        <v>60</v>
      </c>
      <c r="N10" s="88">
        <f t="shared" si="3"/>
        <v>0.11131725417439703</v>
      </c>
      <c r="O10" s="107"/>
      <c r="P10" s="108">
        <f t="shared" si="4"/>
        <v>0</v>
      </c>
      <c r="Q10" s="50"/>
    </row>
    <row r="11" spans="1:17" s="61" customFormat="1" x14ac:dyDescent="0.2">
      <c r="A11" s="24"/>
      <c r="B11" s="25"/>
      <c r="C11" s="25">
        <f>SUM(C5:C10)</f>
        <v>5367</v>
      </c>
      <c r="D11" s="25">
        <f>SUM(D5:D10)</f>
        <v>3228</v>
      </c>
      <c r="E11" s="25">
        <f>SUM(E5:E10)</f>
        <v>3228</v>
      </c>
      <c r="F11" s="25">
        <f>SUM(F5:F10)</f>
        <v>111</v>
      </c>
      <c r="G11" s="25">
        <f>SUM(G5:G10)</f>
        <v>3117</v>
      </c>
      <c r="H11" s="51">
        <f t="shared" si="0"/>
        <v>0.60145332588038014</v>
      </c>
      <c r="I11" s="52">
        <f>SUM(I5:I10)</f>
        <v>1742</v>
      </c>
      <c r="J11" s="53">
        <f t="shared" si="1"/>
        <v>0.55887070901507863</v>
      </c>
      <c r="K11" s="54">
        <f>SUM(K5:K10)</f>
        <v>1051</v>
      </c>
      <c r="L11" s="55">
        <f t="shared" si="2"/>
        <v>0.33718318896374722</v>
      </c>
      <c r="M11" s="89">
        <f>SUM(M5:M10)</f>
        <v>324</v>
      </c>
      <c r="N11" s="90">
        <f t="shared" si="3"/>
        <v>0.1039461020211742</v>
      </c>
      <c r="O11" s="109">
        <f>SUM(O5:O10)</f>
        <v>0</v>
      </c>
      <c r="P11" s="110">
        <f t="shared" si="4"/>
        <v>0</v>
      </c>
      <c r="Q11" s="60"/>
    </row>
    <row r="12" spans="1:17" s="36" customFormat="1" x14ac:dyDescent="0.2">
      <c r="A12" s="24"/>
      <c r="B12" s="25"/>
      <c r="C12" s="26"/>
      <c r="D12" s="26"/>
      <c r="E12" s="26"/>
      <c r="F12" s="26"/>
      <c r="G12" s="26"/>
      <c r="H12" s="27"/>
      <c r="I12" s="40"/>
      <c r="J12" s="41"/>
      <c r="K12" s="42"/>
      <c r="L12" s="43"/>
      <c r="M12" s="87"/>
      <c r="N12" s="88"/>
      <c r="O12" s="107"/>
      <c r="P12" s="108"/>
      <c r="Q12" s="60"/>
    </row>
    <row r="13" spans="1:17" s="36" customFormat="1" x14ac:dyDescent="0.2">
      <c r="A13" s="24"/>
      <c r="B13" s="25"/>
      <c r="C13" s="26"/>
      <c r="D13" s="26"/>
      <c r="E13" s="26"/>
      <c r="F13" s="26"/>
      <c r="G13" s="26"/>
      <c r="H13" s="27"/>
      <c r="I13" s="40"/>
      <c r="J13" s="41"/>
      <c r="K13" s="42"/>
      <c r="L13" s="43"/>
      <c r="M13" s="87"/>
      <c r="N13" s="88"/>
      <c r="O13" s="107"/>
      <c r="P13" s="108"/>
      <c r="Q13" s="60"/>
    </row>
    <row r="14" spans="1:17" s="61" customFormat="1" x14ac:dyDescent="0.2">
      <c r="A14" s="37" t="s">
        <v>17</v>
      </c>
      <c r="B14" s="25"/>
      <c r="C14" s="25"/>
      <c r="D14" s="25"/>
      <c r="E14" s="25"/>
      <c r="F14" s="25"/>
      <c r="G14" s="25"/>
      <c r="H14" s="51"/>
      <c r="I14" s="52" t="s">
        <v>49</v>
      </c>
      <c r="J14" s="53"/>
      <c r="K14" s="54" t="s">
        <v>50</v>
      </c>
      <c r="L14" s="55"/>
      <c r="M14" s="89" t="s">
        <v>51</v>
      </c>
      <c r="N14" s="90"/>
      <c r="O14" s="109"/>
      <c r="P14" s="110"/>
      <c r="Q14" s="60"/>
    </row>
    <row r="15" spans="1:17" x14ac:dyDescent="0.2">
      <c r="A15" s="38">
        <v>2</v>
      </c>
      <c r="B15" s="25">
        <v>7</v>
      </c>
      <c r="C15" s="26">
        <v>991</v>
      </c>
      <c r="D15" s="26">
        <v>474</v>
      </c>
      <c r="E15" s="26">
        <v>474</v>
      </c>
      <c r="F15" s="26">
        <v>31</v>
      </c>
      <c r="G15" s="26">
        <v>443</v>
      </c>
      <c r="H15" s="27">
        <f t="shared" ref="H15:H20" si="5">$D15/$C15</f>
        <v>0.4783047426841574</v>
      </c>
      <c r="I15" s="40">
        <v>167</v>
      </c>
      <c r="J15" s="41">
        <f t="shared" ref="J15:J20" si="6">$I15/$G15</f>
        <v>0.37697516930022573</v>
      </c>
      <c r="K15" s="42">
        <v>206</v>
      </c>
      <c r="L15" s="43">
        <f t="shared" ref="L15:L20" si="7">$K15/$G15</f>
        <v>0.4650112866817156</v>
      </c>
      <c r="M15" s="87">
        <v>70</v>
      </c>
      <c r="N15" s="88">
        <f t="shared" ref="N15:N20" si="8">$M15/$G15</f>
        <v>0.1580135440180587</v>
      </c>
      <c r="O15" s="107"/>
      <c r="P15" s="108">
        <f t="shared" ref="P15:P20" si="9">$O15/$G15</f>
        <v>0</v>
      </c>
      <c r="Q15" s="38">
        <v>2</v>
      </c>
    </row>
    <row r="16" spans="1:17" x14ac:dyDescent="0.2">
      <c r="A16" s="49"/>
      <c r="B16" s="25">
        <v>8</v>
      </c>
      <c r="C16" s="26">
        <v>1149</v>
      </c>
      <c r="D16" s="26">
        <v>510</v>
      </c>
      <c r="E16" s="26">
        <v>510</v>
      </c>
      <c r="F16" s="26">
        <v>47</v>
      </c>
      <c r="G16" s="26">
        <v>463</v>
      </c>
      <c r="H16" s="27">
        <f t="shared" si="5"/>
        <v>0.44386422976501305</v>
      </c>
      <c r="I16" s="40">
        <v>210</v>
      </c>
      <c r="J16" s="41">
        <f t="shared" si="6"/>
        <v>0.45356371490280778</v>
      </c>
      <c r="K16" s="42">
        <v>188</v>
      </c>
      <c r="L16" s="43">
        <f t="shared" si="7"/>
        <v>0.40604751619870411</v>
      </c>
      <c r="M16" s="87">
        <v>65</v>
      </c>
      <c r="N16" s="88">
        <f t="shared" si="8"/>
        <v>0.14038876889848811</v>
      </c>
      <c r="O16" s="107"/>
      <c r="P16" s="108">
        <f t="shared" si="9"/>
        <v>0</v>
      </c>
      <c r="Q16" s="49"/>
    </row>
    <row r="17" spans="1:17" x14ac:dyDescent="0.2">
      <c r="A17" s="49"/>
      <c r="B17" s="25">
        <v>9</v>
      </c>
      <c r="C17" s="26">
        <v>963</v>
      </c>
      <c r="D17" s="26">
        <v>392</v>
      </c>
      <c r="E17" s="26">
        <v>388</v>
      </c>
      <c r="F17" s="26">
        <v>31</v>
      </c>
      <c r="G17" s="26">
        <v>357</v>
      </c>
      <c r="H17" s="27">
        <f t="shared" si="5"/>
        <v>0.40706126687435101</v>
      </c>
      <c r="I17" s="40">
        <v>158</v>
      </c>
      <c r="J17" s="41">
        <f t="shared" si="6"/>
        <v>0.44257703081232491</v>
      </c>
      <c r="K17" s="42">
        <v>145</v>
      </c>
      <c r="L17" s="43">
        <f t="shared" si="7"/>
        <v>0.4061624649859944</v>
      </c>
      <c r="M17" s="87">
        <v>54</v>
      </c>
      <c r="N17" s="88">
        <f t="shared" si="8"/>
        <v>0.15126050420168066</v>
      </c>
      <c r="O17" s="107"/>
      <c r="P17" s="108">
        <f t="shared" si="9"/>
        <v>0</v>
      </c>
      <c r="Q17" s="49"/>
    </row>
    <row r="18" spans="1:17" x14ac:dyDescent="0.2">
      <c r="A18" s="49"/>
      <c r="B18" s="25">
        <v>10</v>
      </c>
      <c r="C18" s="26">
        <v>836</v>
      </c>
      <c r="D18" s="26">
        <v>348</v>
      </c>
      <c r="E18" s="26">
        <v>348</v>
      </c>
      <c r="F18" s="26">
        <v>21</v>
      </c>
      <c r="G18" s="26">
        <v>327</v>
      </c>
      <c r="H18" s="27">
        <f t="shared" si="5"/>
        <v>0.41626794258373206</v>
      </c>
      <c r="I18" s="40">
        <v>118</v>
      </c>
      <c r="J18" s="41">
        <f t="shared" si="6"/>
        <v>0.36085626911314983</v>
      </c>
      <c r="K18" s="42">
        <v>154</v>
      </c>
      <c r="L18" s="43">
        <f t="shared" si="7"/>
        <v>0.47094801223241589</v>
      </c>
      <c r="M18" s="87">
        <v>55</v>
      </c>
      <c r="N18" s="88">
        <f t="shared" si="8"/>
        <v>0.16819571865443425</v>
      </c>
      <c r="O18" s="107"/>
      <c r="P18" s="108">
        <f t="shared" si="9"/>
        <v>0</v>
      </c>
      <c r="Q18" s="49"/>
    </row>
    <row r="19" spans="1:17" x14ac:dyDescent="0.2">
      <c r="A19" s="50"/>
      <c r="B19" s="25">
        <v>11</v>
      </c>
      <c r="C19" s="26">
        <v>1028</v>
      </c>
      <c r="D19" s="26">
        <v>428</v>
      </c>
      <c r="E19" s="26">
        <v>430</v>
      </c>
      <c r="F19" s="26">
        <v>57</v>
      </c>
      <c r="G19" s="26">
        <v>373</v>
      </c>
      <c r="H19" s="27">
        <f t="shared" si="5"/>
        <v>0.41634241245136189</v>
      </c>
      <c r="I19" s="40">
        <v>170</v>
      </c>
      <c r="J19" s="41">
        <f t="shared" si="6"/>
        <v>0.45576407506702415</v>
      </c>
      <c r="K19" s="42">
        <v>154</v>
      </c>
      <c r="L19" s="43">
        <f t="shared" si="7"/>
        <v>0.4128686327077748</v>
      </c>
      <c r="M19" s="87">
        <v>49</v>
      </c>
      <c r="N19" s="88">
        <f t="shared" si="8"/>
        <v>0.13136729222520108</v>
      </c>
      <c r="O19" s="107"/>
      <c r="P19" s="108">
        <f t="shared" si="9"/>
        <v>0</v>
      </c>
      <c r="Q19" s="50"/>
    </row>
    <row r="20" spans="1:17" s="61" customFormat="1" x14ac:dyDescent="0.2">
      <c r="A20" s="24"/>
      <c r="B20" s="25"/>
      <c r="C20" s="25">
        <f>SUM(C15:C19)</f>
        <v>4967</v>
      </c>
      <c r="D20" s="25">
        <f>SUM(D15:D19)</f>
        <v>2152</v>
      </c>
      <c r="E20" s="25">
        <f>SUM(E15:E19)</f>
        <v>2150</v>
      </c>
      <c r="F20" s="25">
        <f>SUM(F15:F19)</f>
        <v>187</v>
      </c>
      <c r="G20" s="25">
        <f>SUM(G15:G19)</f>
        <v>1963</v>
      </c>
      <c r="H20" s="51">
        <f t="shared" si="5"/>
        <v>0.43325951278437691</v>
      </c>
      <c r="I20" s="52">
        <f>SUM(I15:I19)</f>
        <v>823</v>
      </c>
      <c r="J20" s="53">
        <f t="shared" si="6"/>
        <v>0.4192562404482934</v>
      </c>
      <c r="K20" s="54">
        <f>SUM(K15:K19)</f>
        <v>847</v>
      </c>
      <c r="L20" s="55">
        <f t="shared" si="7"/>
        <v>0.43148242485990829</v>
      </c>
      <c r="M20" s="89">
        <f>SUM(M15:M19)</f>
        <v>293</v>
      </c>
      <c r="N20" s="90">
        <f t="shared" si="8"/>
        <v>0.14926133469179828</v>
      </c>
      <c r="O20" s="109">
        <f>SUM(O15:O19)</f>
        <v>0</v>
      </c>
      <c r="P20" s="110">
        <f t="shared" si="9"/>
        <v>0</v>
      </c>
      <c r="Q20" s="60"/>
    </row>
    <row r="21" spans="1:17" s="36" customFormat="1" x14ac:dyDescent="0.2">
      <c r="A21" s="24"/>
      <c r="B21" s="25"/>
      <c r="C21" s="26"/>
      <c r="D21" s="26"/>
      <c r="E21" s="26"/>
      <c r="F21" s="26"/>
      <c r="G21" s="26"/>
      <c r="H21" s="27"/>
      <c r="I21" s="40"/>
      <c r="J21" s="41"/>
      <c r="K21" s="42"/>
      <c r="L21" s="43"/>
      <c r="M21" s="87"/>
      <c r="N21" s="88"/>
      <c r="O21" s="107"/>
      <c r="P21" s="108"/>
      <c r="Q21" s="60"/>
    </row>
    <row r="22" spans="1:17" s="36" customFormat="1" x14ac:dyDescent="0.2">
      <c r="A22" s="24"/>
      <c r="B22" s="25"/>
      <c r="C22" s="26"/>
      <c r="D22" s="26"/>
      <c r="E22" s="26"/>
      <c r="F22" s="26"/>
      <c r="G22" s="26"/>
      <c r="H22" s="27"/>
      <c r="I22" s="40"/>
      <c r="J22" s="41"/>
      <c r="K22" s="42"/>
      <c r="L22" s="43"/>
      <c r="M22" s="87"/>
      <c r="N22" s="88"/>
      <c r="O22" s="107"/>
      <c r="P22" s="108"/>
      <c r="Q22" s="60"/>
    </row>
    <row r="23" spans="1:17" s="61" customFormat="1" ht="12.2" customHeight="1" x14ac:dyDescent="0.2">
      <c r="A23" s="37" t="s">
        <v>18</v>
      </c>
      <c r="B23" s="25"/>
      <c r="C23" s="25"/>
      <c r="D23" s="25"/>
      <c r="E23" s="25"/>
      <c r="F23" s="25"/>
      <c r="G23" s="25"/>
      <c r="H23" s="51"/>
      <c r="I23" s="52" t="s">
        <v>52</v>
      </c>
      <c r="J23" s="53"/>
      <c r="K23" s="54" t="s">
        <v>53</v>
      </c>
      <c r="L23" s="55"/>
      <c r="M23" s="89" t="s">
        <v>54</v>
      </c>
      <c r="N23" s="90"/>
      <c r="O23" s="109"/>
      <c r="P23" s="110"/>
      <c r="Q23" s="60"/>
    </row>
    <row r="24" spans="1:17" x14ac:dyDescent="0.2">
      <c r="A24" s="38">
        <v>3</v>
      </c>
      <c r="B24" s="25">
        <v>12</v>
      </c>
      <c r="C24" s="26">
        <v>929</v>
      </c>
      <c r="D24" s="26">
        <v>435</v>
      </c>
      <c r="E24" s="26">
        <v>435</v>
      </c>
      <c r="F24" s="26">
        <v>35</v>
      </c>
      <c r="G24" s="26">
        <v>400</v>
      </c>
      <c r="H24" s="27">
        <f t="shared" ref="H24:H30" si="10">$D24/$C24</f>
        <v>0.46824542518837459</v>
      </c>
      <c r="I24" s="40">
        <v>171</v>
      </c>
      <c r="J24" s="41">
        <f t="shared" ref="J24:J30" si="11">$I24/$G24</f>
        <v>0.42749999999999999</v>
      </c>
      <c r="K24" s="42">
        <v>155</v>
      </c>
      <c r="L24" s="43">
        <f t="shared" ref="L24:L30" si="12">$K24/$G24</f>
        <v>0.38750000000000001</v>
      </c>
      <c r="M24" s="87">
        <v>74</v>
      </c>
      <c r="N24" s="88">
        <f t="shared" ref="N24:N30" si="13">$M24/$G24</f>
        <v>0.185</v>
      </c>
      <c r="O24" s="107"/>
      <c r="P24" s="108">
        <f t="shared" ref="P24:P30" si="14">$O24/$G24</f>
        <v>0</v>
      </c>
      <c r="Q24" s="38">
        <v>3</v>
      </c>
    </row>
    <row r="25" spans="1:17" x14ac:dyDescent="0.2">
      <c r="A25" s="49"/>
      <c r="B25" s="25">
        <v>13</v>
      </c>
      <c r="C25" s="26">
        <v>932</v>
      </c>
      <c r="D25" s="26">
        <v>363</v>
      </c>
      <c r="E25" s="26">
        <v>363</v>
      </c>
      <c r="F25" s="26">
        <v>19</v>
      </c>
      <c r="G25" s="26">
        <v>344</v>
      </c>
      <c r="H25" s="27">
        <f t="shared" si="10"/>
        <v>0.38948497854077252</v>
      </c>
      <c r="I25" s="40">
        <v>173</v>
      </c>
      <c r="J25" s="41">
        <f t="shared" si="11"/>
        <v>0.50290697674418605</v>
      </c>
      <c r="K25" s="42">
        <v>112</v>
      </c>
      <c r="L25" s="43">
        <f t="shared" si="12"/>
        <v>0.32558139534883723</v>
      </c>
      <c r="M25" s="87">
        <v>59</v>
      </c>
      <c r="N25" s="88">
        <f t="shared" si="13"/>
        <v>0.17151162790697674</v>
      </c>
      <c r="O25" s="107"/>
      <c r="P25" s="108">
        <f t="shared" si="14"/>
        <v>0</v>
      </c>
      <c r="Q25" s="49"/>
    </row>
    <row r="26" spans="1:17" x14ac:dyDescent="0.2">
      <c r="A26" s="49"/>
      <c r="B26" s="25">
        <v>14</v>
      </c>
      <c r="C26" s="26">
        <v>956</v>
      </c>
      <c r="D26" s="26">
        <v>406</v>
      </c>
      <c r="E26" s="26">
        <v>406</v>
      </c>
      <c r="F26" s="26">
        <v>22</v>
      </c>
      <c r="G26" s="26">
        <v>384</v>
      </c>
      <c r="H26" s="27">
        <f t="shared" si="10"/>
        <v>0.42468619246861927</v>
      </c>
      <c r="I26" s="40">
        <v>124</v>
      </c>
      <c r="J26" s="41">
        <f t="shared" si="11"/>
        <v>0.32291666666666669</v>
      </c>
      <c r="K26" s="42">
        <v>138</v>
      </c>
      <c r="L26" s="43">
        <f t="shared" si="12"/>
        <v>0.359375</v>
      </c>
      <c r="M26" s="87">
        <v>122</v>
      </c>
      <c r="N26" s="88">
        <f t="shared" si="13"/>
        <v>0.31770833333333331</v>
      </c>
      <c r="O26" s="107"/>
      <c r="P26" s="108">
        <f t="shared" si="14"/>
        <v>0</v>
      </c>
      <c r="Q26" s="49"/>
    </row>
    <row r="27" spans="1:17" x14ac:dyDescent="0.2">
      <c r="A27" s="49"/>
      <c r="B27" s="25">
        <v>15</v>
      </c>
      <c r="C27" s="26">
        <v>866</v>
      </c>
      <c r="D27" s="26">
        <v>399</v>
      </c>
      <c r="E27" s="26">
        <v>399</v>
      </c>
      <c r="F27" s="26">
        <v>22</v>
      </c>
      <c r="G27" s="26">
        <v>377</v>
      </c>
      <c r="H27" s="27">
        <f t="shared" si="10"/>
        <v>0.46073903002309469</v>
      </c>
      <c r="I27" s="40">
        <v>162</v>
      </c>
      <c r="J27" s="41">
        <f t="shared" si="11"/>
        <v>0.42970822281167109</v>
      </c>
      <c r="K27" s="42">
        <v>161</v>
      </c>
      <c r="L27" s="43">
        <f t="shared" si="12"/>
        <v>0.4270557029177719</v>
      </c>
      <c r="M27" s="87">
        <v>54</v>
      </c>
      <c r="N27" s="88">
        <f t="shared" si="13"/>
        <v>0.14323607427055704</v>
      </c>
      <c r="O27" s="107"/>
      <c r="P27" s="108">
        <f t="shared" si="14"/>
        <v>0</v>
      </c>
      <c r="Q27" s="49"/>
    </row>
    <row r="28" spans="1:17" x14ac:dyDescent="0.2">
      <c r="A28" s="49"/>
      <c r="B28" s="25">
        <v>16</v>
      </c>
      <c r="C28" s="26">
        <v>463</v>
      </c>
      <c r="D28" s="26">
        <v>148</v>
      </c>
      <c r="E28" s="26">
        <v>148</v>
      </c>
      <c r="F28" s="26">
        <v>22</v>
      </c>
      <c r="G28" s="26">
        <v>126</v>
      </c>
      <c r="H28" s="27">
        <f t="shared" si="10"/>
        <v>0.31965442764578833</v>
      </c>
      <c r="I28" s="40">
        <v>92</v>
      </c>
      <c r="J28" s="41">
        <f t="shared" si="11"/>
        <v>0.73015873015873012</v>
      </c>
      <c r="K28" s="42">
        <v>19</v>
      </c>
      <c r="L28" s="43">
        <f t="shared" si="12"/>
        <v>0.15079365079365079</v>
      </c>
      <c r="M28" s="87">
        <v>15</v>
      </c>
      <c r="N28" s="88">
        <f t="shared" si="13"/>
        <v>0.11904761904761904</v>
      </c>
      <c r="O28" s="107"/>
      <c r="P28" s="108">
        <f t="shared" si="14"/>
        <v>0</v>
      </c>
      <c r="Q28" s="49"/>
    </row>
    <row r="29" spans="1:17" x14ac:dyDescent="0.2">
      <c r="A29" s="50"/>
      <c r="B29" s="25">
        <v>17</v>
      </c>
      <c r="C29" s="26">
        <v>927</v>
      </c>
      <c r="D29" s="26">
        <v>389</v>
      </c>
      <c r="E29" s="26">
        <v>388</v>
      </c>
      <c r="F29" s="26">
        <v>28</v>
      </c>
      <c r="G29" s="26">
        <v>360</v>
      </c>
      <c r="H29" s="27">
        <f t="shared" si="10"/>
        <v>0.41963322545846815</v>
      </c>
      <c r="I29" s="40">
        <v>191</v>
      </c>
      <c r="J29" s="41">
        <f t="shared" si="11"/>
        <v>0.53055555555555556</v>
      </c>
      <c r="K29" s="42">
        <v>124</v>
      </c>
      <c r="L29" s="43">
        <f t="shared" si="12"/>
        <v>0.34444444444444444</v>
      </c>
      <c r="M29" s="87">
        <v>45</v>
      </c>
      <c r="N29" s="88">
        <f t="shared" si="13"/>
        <v>0.125</v>
      </c>
      <c r="O29" s="107"/>
      <c r="P29" s="108">
        <f t="shared" si="14"/>
        <v>0</v>
      </c>
      <c r="Q29" s="50"/>
    </row>
    <row r="30" spans="1:17" s="61" customFormat="1" x14ac:dyDescent="0.2">
      <c r="A30" s="24"/>
      <c r="B30" s="25"/>
      <c r="C30" s="25">
        <f>SUM(C24:C29)</f>
        <v>5073</v>
      </c>
      <c r="D30" s="25">
        <f>SUM(D24:D29)</f>
        <v>2140</v>
      </c>
      <c r="E30" s="25">
        <f>SUM(E24:E29)</f>
        <v>2139</v>
      </c>
      <c r="F30" s="25">
        <f>SUM(F24:F29)</f>
        <v>148</v>
      </c>
      <c r="G30" s="25">
        <f>SUM(G24:G29)</f>
        <v>1991</v>
      </c>
      <c r="H30" s="51">
        <f t="shared" si="10"/>
        <v>0.42184111965306526</v>
      </c>
      <c r="I30" s="52">
        <f>SUM(I24:I29)</f>
        <v>913</v>
      </c>
      <c r="J30" s="53">
        <f t="shared" si="11"/>
        <v>0.4585635359116022</v>
      </c>
      <c r="K30" s="54">
        <f>SUM(K24:K29)</f>
        <v>709</v>
      </c>
      <c r="L30" s="55">
        <f t="shared" si="12"/>
        <v>0.35610246107483678</v>
      </c>
      <c r="M30" s="89">
        <f>SUM(M24:M29)</f>
        <v>369</v>
      </c>
      <c r="N30" s="90">
        <f t="shared" si="13"/>
        <v>0.18533400301356104</v>
      </c>
      <c r="O30" s="109">
        <f>SUM(O24:O29)</f>
        <v>0</v>
      </c>
      <c r="P30" s="110">
        <f t="shared" si="14"/>
        <v>0</v>
      </c>
      <c r="Q30" s="60"/>
    </row>
    <row r="31" spans="1:17" s="36" customFormat="1" x14ac:dyDescent="0.2">
      <c r="A31" s="24"/>
      <c r="B31" s="25"/>
      <c r="C31" s="26"/>
      <c r="D31" s="26"/>
      <c r="E31" s="26"/>
      <c r="F31" s="26"/>
      <c r="G31" s="26"/>
      <c r="H31" s="27"/>
      <c r="I31" s="40"/>
      <c r="J31" s="41"/>
      <c r="K31" s="42"/>
      <c r="L31" s="43"/>
      <c r="M31" s="87"/>
      <c r="N31" s="88"/>
      <c r="O31" s="107"/>
      <c r="P31" s="108"/>
      <c r="Q31" s="60"/>
    </row>
    <row r="32" spans="1:17" s="36" customFormat="1" x14ac:dyDescent="0.2">
      <c r="A32" s="24"/>
      <c r="B32" s="25"/>
      <c r="C32" s="26"/>
      <c r="D32" s="26"/>
      <c r="E32" s="26"/>
      <c r="F32" s="26"/>
      <c r="G32" s="26"/>
      <c r="H32" s="27"/>
      <c r="I32" s="40"/>
      <c r="J32" s="41"/>
      <c r="K32" s="42"/>
      <c r="L32" s="43"/>
      <c r="M32" s="87"/>
      <c r="N32" s="88"/>
      <c r="O32" s="107"/>
      <c r="P32" s="108"/>
      <c r="Q32" s="60"/>
    </row>
    <row r="33" spans="1:17" s="61" customFormat="1" x14ac:dyDescent="0.2">
      <c r="A33" s="37" t="s">
        <v>19</v>
      </c>
      <c r="B33" s="25"/>
      <c r="C33" s="25"/>
      <c r="D33" s="25"/>
      <c r="E33" s="25"/>
      <c r="F33" s="25"/>
      <c r="G33" s="25"/>
      <c r="H33" s="51"/>
      <c r="I33" s="52" t="s">
        <v>55</v>
      </c>
      <c r="J33" s="53"/>
      <c r="K33" s="54" t="s">
        <v>56</v>
      </c>
      <c r="L33" s="55"/>
      <c r="M33" s="89" t="s">
        <v>57</v>
      </c>
      <c r="N33" s="90"/>
      <c r="O33" s="109"/>
      <c r="P33" s="110"/>
      <c r="Q33" s="60"/>
    </row>
    <row r="34" spans="1:17" x14ac:dyDescent="0.2">
      <c r="A34" s="38">
        <v>4</v>
      </c>
      <c r="B34" s="25">
        <v>18</v>
      </c>
      <c r="C34" s="26">
        <v>898</v>
      </c>
      <c r="D34" s="26">
        <v>408</v>
      </c>
      <c r="E34" s="26">
        <v>406</v>
      </c>
      <c r="F34" s="26">
        <v>43</v>
      </c>
      <c r="G34" s="26">
        <v>363</v>
      </c>
      <c r="H34" s="27">
        <f t="shared" ref="H34:H40" si="15">$D34/$C34</f>
        <v>0.45434298440979953</v>
      </c>
      <c r="I34" s="40">
        <v>140</v>
      </c>
      <c r="J34" s="41">
        <f t="shared" ref="J34:J40" si="16">$I34/$G34</f>
        <v>0.38567493112947659</v>
      </c>
      <c r="K34" s="42">
        <v>166</v>
      </c>
      <c r="L34" s="43">
        <f t="shared" ref="L34:L40" si="17">$K34/$G34</f>
        <v>0.45730027548209368</v>
      </c>
      <c r="M34" s="87">
        <v>57</v>
      </c>
      <c r="N34" s="88">
        <f t="shared" ref="N34:N40" si="18">$M34/$G34</f>
        <v>0.15702479338842976</v>
      </c>
      <c r="O34" s="107"/>
      <c r="P34" s="108">
        <f t="shared" ref="P34:P40" si="19">$O34/$G34</f>
        <v>0</v>
      </c>
      <c r="Q34" s="38">
        <v>4</v>
      </c>
    </row>
    <row r="35" spans="1:17" x14ac:dyDescent="0.2">
      <c r="A35" s="49"/>
      <c r="B35" s="25">
        <v>19</v>
      </c>
      <c r="C35" s="26">
        <v>992</v>
      </c>
      <c r="D35" s="26">
        <v>434</v>
      </c>
      <c r="E35" s="26">
        <v>434</v>
      </c>
      <c r="F35" s="26">
        <v>27</v>
      </c>
      <c r="G35" s="26">
        <v>407</v>
      </c>
      <c r="H35" s="27">
        <f t="shared" si="15"/>
        <v>0.4375</v>
      </c>
      <c r="I35" s="40">
        <v>176</v>
      </c>
      <c r="J35" s="41">
        <f t="shared" si="16"/>
        <v>0.43243243243243246</v>
      </c>
      <c r="K35" s="42">
        <v>166</v>
      </c>
      <c r="L35" s="43">
        <f t="shared" si="17"/>
        <v>0.40786240786240785</v>
      </c>
      <c r="M35" s="87">
        <v>65</v>
      </c>
      <c r="N35" s="88">
        <f t="shared" si="18"/>
        <v>0.15970515970515969</v>
      </c>
      <c r="O35" s="107"/>
      <c r="P35" s="108">
        <f t="shared" si="19"/>
        <v>0</v>
      </c>
      <c r="Q35" s="49"/>
    </row>
    <row r="36" spans="1:17" x14ac:dyDescent="0.2">
      <c r="A36" s="49"/>
      <c r="B36" s="25">
        <v>20</v>
      </c>
      <c r="C36" s="26">
        <v>808</v>
      </c>
      <c r="D36" s="26">
        <v>329</v>
      </c>
      <c r="E36" s="26">
        <v>329</v>
      </c>
      <c r="F36" s="26">
        <v>25</v>
      </c>
      <c r="G36" s="26">
        <v>304</v>
      </c>
      <c r="H36" s="27">
        <f t="shared" si="15"/>
        <v>0.40717821782178215</v>
      </c>
      <c r="I36" s="40">
        <v>141</v>
      </c>
      <c r="J36" s="41">
        <f t="shared" si="16"/>
        <v>0.46381578947368424</v>
      </c>
      <c r="K36" s="42">
        <v>103</v>
      </c>
      <c r="L36" s="43">
        <f t="shared" si="17"/>
        <v>0.33881578947368424</v>
      </c>
      <c r="M36" s="87">
        <v>60</v>
      </c>
      <c r="N36" s="88">
        <f t="shared" si="18"/>
        <v>0.19736842105263158</v>
      </c>
      <c r="O36" s="107"/>
      <c r="P36" s="108">
        <f t="shared" si="19"/>
        <v>0</v>
      </c>
      <c r="Q36" s="49"/>
    </row>
    <row r="37" spans="1:17" x14ac:dyDescent="0.2">
      <c r="A37" s="49"/>
      <c r="B37" s="25">
        <v>21</v>
      </c>
      <c r="C37" s="26">
        <v>967</v>
      </c>
      <c r="D37" s="26">
        <v>245</v>
      </c>
      <c r="E37" s="26">
        <v>245</v>
      </c>
      <c r="F37" s="26">
        <v>22</v>
      </c>
      <c r="G37" s="26">
        <v>223</v>
      </c>
      <c r="H37" s="27">
        <f t="shared" si="15"/>
        <v>0.25336091003102379</v>
      </c>
      <c r="I37" s="40">
        <v>74</v>
      </c>
      <c r="J37" s="41">
        <f t="shared" si="16"/>
        <v>0.33183856502242154</v>
      </c>
      <c r="K37" s="42">
        <v>81</v>
      </c>
      <c r="L37" s="43">
        <f t="shared" si="17"/>
        <v>0.3632286995515695</v>
      </c>
      <c r="M37" s="87">
        <v>68</v>
      </c>
      <c r="N37" s="88">
        <f t="shared" si="18"/>
        <v>0.30493273542600896</v>
      </c>
      <c r="O37" s="107"/>
      <c r="P37" s="108">
        <f t="shared" si="19"/>
        <v>0</v>
      </c>
      <c r="Q37" s="49"/>
    </row>
    <row r="38" spans="1:17" x14ac:dyDescent="0.2">
      <c r="A38" s="49"/>
      <c r="B38" s="25">
        <v>22</v>
      </c>
      <c r="C38" s="26">
        <v>751</v>
      </c>
      <c r="D38" s="26">
        <v>366</v>
      </c>
      <c r="E38" s="26">
        <v>366</v>
      </c>
      <c r="F38" s="26">
        <v>20</v>
      </c>
      <c r="G38" s="26">
        <v>346</v>
      </c>
      <c r="H38" s="27">
        <f t="shared" si="15"/>
        <v>0.48735019973368843</v>
      </c>
      <c r="I38" s="40">
        <v>146</v>
      </c>
      <c r="J38" s="41">
        <f t="shared" si="16"/>
        <v>0.42196531791907516</v>
      </c>
      <c r="K38" s="42">
        <v>136</v>
      </c>
      <c r="L38" s="43">
        <f t="shared" si="17"/>
        <v>0.39306358381502893</v>
      </c>
      <c r="M38" s="87">
        <v>64</v>
      </c>
      <c r="N38" s="88">
        <f t="shared" si="18"/>
        <v>0.18497109826589594</v>
      </c>
      <c r="O38" s="107"/>
      <c r="P38" s="108">
        <f t="shared" si="19"/>
        <v>0</v>
      </c>
      <c r="Q38" s="49"/>
    </row>
    <row r="39" spans="1:17" x14ac:dyDescent="0.2">
      <c r="A39" s="50"/>
      <c r="B39" s="25">
        <v>23</v>
      </c>
      <c r="C39" s="26">
        <v>1012</v>
      </c>
      <c r="D39" s="26">
        <v>443</v>
      </c>
      <c r="E39" s="26">
        <v>442</v>
      </c>
      <c r="F39" s="26">
        <v>28</v>
      </c>
      <c r="G39" s="26">
        <v>414</v>
      </c>
      <c r="H39" s="27">
        <f t="shared" si="15"/>
        <v>0.43774703557312256</v>
      </c>
      <c r="I39" s="40">
        <v>170</v>
      </c>
      <c r="J39" s="41">
        <f t="shared" si="16"/>
        <v>0.41062801932367149</v>
      </c>
      <c r="K39" s="42">
        <v>173</v>
      </c>
      <c r="L39" s="43">
        <f t="shared" si="17"/>
        <v>0.41787439613526572</v>
      </c>
      <c r="M39" s="87">
        <v>71</v>
      </c>
      <c r="N39" s="88">
        <f t="shared" si="18"/>
        <v>0.17149758454106281</v>
      </c>
      <c r="O39" s="107"/>
      <c r="P39" s="108">
        <f t="shared" si="19"/>
        <v>0</v>
      </c>
      <c r="Q39" s="50"/>
    </row>
    <row r="40" spans="1:17" s="61" customFormat="1" x14ac:dyDescent="0.2">
      <c r="A40" s="24"/>
      <c r="B40" s="25"/>
      <c r="C40" s="25">
        <f>SUM(C34:C39)</f>
        <v>5428</v>
      </c>
      <c r="D40" s="25">
        <f>SUM(D34:D39)</f>
        <v>2225</v>
      </c>
      <c r="E40" s="25">
        <f>SUM(E34:E39)</f>
        <v>2222</v>
      </c>
      <c r="F40" s="25">
        <f>SUM(F34:F39)</f>
        <v>165</v>
      </c>
      <c r="G40" s="25">
        <f>SUM(G34:G39)</f>
        <v>2057</v>
      </c>
      <c r="H40" s="51">
        <f t="shared" si="15"/>
        <v>0.40991156963890935</v>
      </c>
      <c r="I40" s="52">
        <f>SUM(I34:I39)</f>
        <v>847</v>
      </c>
      <c r="J40" s="53">
        <f t="shared" si="16"/>
        <v>0.41176470588235292</v>
      </c>
      <c r="K40" s="54">
        <f>SUM(K34:K39)</f>
        <v>825</v>
      </c>
      <c r="L40" s="55">
        <f t="shared" si="17"/>
        <v>0.40106951871657753</v>
      </c>
      <c r="M40" s="89">
        <f>SUM(M34:M39)</f>
        <v>385</v>
      </c>
      <c r="N40" s="90">
        <f t="shared" si="18"/>
        <v>0.18716577540106952</v>
      </c>
      <c r="O40" s="109">
        <f>SUM(O34:O39)</f>
        <v>0</v>
      </c>
      <c r="P40" s="110">
        <f t="shared" si="19"/>
        <v>0</v>
      </c>
      <c r="Q40" s="60"/>
    </row>
    <row r="41" spans="1:17" s="36" customFormat="1" x14ac:dyDescent="0.2">
      <c r="A41" s="24"/>
      <c r="B41" s="25"/>
      <c r="C41" s="26"/>
      <c r="D41" s="26"/>
      <c r="E41" s="26"/>
      <c r="F41" s="26"/>
      <c r="G41" s="26"/>
      <c r="H41" s="27"/>
      <c r="I41" s="40"/>
      <c r="J41" s="41"/>
      <c r="K41" s="42"/>
      <c r="L41" s="43"/>
      <c r="M41" s="87"/>
      <c r="N41" s="88"/>
      <c r="O41" s="107"/>
      <c r="P41" s="108"/>
      <c r="Q41" s="60"/>
    </row>
    <row r="42" spans="1:17" s="36" customFormat="1" x14ac:dyDescent="0.2">
      <c r="A42" s="24"/>
      <c r="B42" s="25"/>
      <c r="C42" s="26"/>
      <c r="D42" s="26"/>
      <c r="E42" s="26"/>
      <c r="F42" s="26"/>
      <c r="G42" s="26"/>
      <c r="H42" s="27"/>
      <c r="I42" s="40"/>
      <c r="J42" s="41"/>
      <c r="K42" s="42"/>
      <c r="L42" s="43"/>
      <c r="M42" s="87"/>
      <c r="N42" s="88"/>
      <c r="O42" s="107"/>
      <c r="P42" s="108"/>
      <c r="Q42" s="60"/>
    </row>
    <row r="43" spans="1:17" s="61" customFormat="1" x14ac:dyDescent="0.2">
      <c r="A43" s="37" t="s">
        <v>20</v>
      </c>
      <c r="B43" s="25"/>
      <c r="C43" s="25"/>
      <c r="D43" s="25"/>
      <c r="E43" s="25"/>
      <c r="F43" s="25"/>
      <c r="G43" s="25"/>
      <c r="H43" s="51"/>
      <c r="I43" s="52" t="s">
        <v>58</v>
      </c>
      <c r="J43" s="53"/>
      <c r="K43" s="54" t="s">
        <v>59</v>
      </c>
      <c r="L43" s="55"/>
      <c r="M43" s="89"/>
      <c r="N43" s="90"/>
      <c r="O43" s="109"/>
      <c r="P43" s="110"/>
      <c r="Q43" s="60"/>
    </row>
    <row r="44" spans="1:17" x14ac:dyDescent="0.2">
      <c r="A44" s="38">
        <v>5</v>
      </c>
      <c r="B44" s="25">
        <v>24</v>
      </c>
      <c r="C44" s="26">
        <v>1064</v>
      </c>
      <c r="D44" s="26">
        <v>489</v>
      </c>
      <c r="E44" s="26">
        <v>489</v>
      </c>
      <c r="F44" s="26">
        <v>13</v>
      </c>
      <c r="G44" s="26">
        <v>476</v>
      </c>
      <c r="H44" s="27">
        <f t="shared" ref="H44:H50" si="20">$D44/$C44</f>
        <v>0.45958646616541354</v>
      </c>
      <c r="I44" s="40">
        <v>197</v>
      </c>
      <c r="J44" s="41">
        <f t="shared" ref="J44:J50" si="21">$I44/$G44</f>
        <v>0.41386554621848737</v>
      </c>
      <c r="K44" s="42">
        <v>199</v>
      </c>
      <c r="L44" s="43">
        <f t="shared" ref="L44:L50" si="22">$K44/$G44</f>
        <v>0.41806722689075632</v>
      </c>
      <c r="M44" s="87">
        <v>80</v>
      </c>
      <c r="N44" s="88">
        <f t="shared" ref="N44:N50" si="23">$M44/$G44</f>
        <v>0.16806722689075632</v>
      </c>
      <c r="O44" s="107"/>
      <c r="P44" s="108">
        <f t="shared" ref="P44:P50" si="24">$O44/$G44</f>
        <v>0</v>
      </c>
      <c r="Q44" s="38">
        <v>5</v>
      </c>
    </row>
    <row r="45" spans="1:17" x14ac:dyDescent="0.2">
      <c r="A45" s="49"/>
      <c r="B45" s="25">
        <v>25</v>
      </c>
      <c r="C45" s="26">
        <v>1092</v>
      </c>
      <c r="D45" s="26">
        <v>595</v>
      </c>
      <c r="E45" s="26">
        <v>595</v>
      </c>
      <c r="F45" s="26">
        <v>21</v>
      </c>
      <c r="G45" s="26">
        <v>574</v>
      </c>
      <c r="H45" s="27">
        <f t="shared" si="20"/>
        <v>0.54487179487179482</v>
      </c>
      <c r="I45" s="40">
        <v>255</v>
      </c>
      <c r="J45" s="41">
        <f t="shared" si="21"/>
        <v>0.44425087108013939</v>
      </c>
      <c r="K45" s="42">
        <v>234</v>
      </c>
      <c r="L45" s="43">
        <f t="shared" si="22"/>
        <v>0.40766550522648082</v>
      </c>
      <c r="M45" s="87">
        <v>85</v>
      </c>
      <c r="N45" s="88">
        <f t="shared" si="23"/>
        <v>0.1480836236933798</v>
      </c>
      <c r="O45" s="107"/>
      <c r="P45" s="108">
        <f t="shared" si="24"/>
        <v>0</v>
      </c>
      <c r="Q45" s="49"/>
    </row>
    <row r="46" spans="1:17" x14ac:dyDescent="0.2">
      <c r="A46" s="49"/>
      <c r="B46" s="25">
        <v>26</v>
      </c>
      <c r="C46" s="26">
        <v>927</v>
      </c>
      <c r="D46" s="26">
        <v>575</v>
      </c>
      <c r="E46" s="26">
        <v>575</v>
      </c>
      <c r="F46" s="26">
        <v>22</v>
      </c>
      <c r="G46" s="26">
        <v>553</v>
      </c>
      <c r="H46" s="27">
        <f t="shared" si="20"/>
        <v>0.62028047464940672</v>
      </c>
      <c r="I46" s="40">
        <v>205</v>
      </c>
      <c r="J46" s="41">
        <f t="shared" si="21"/>
        <v>0.37070524412296563</v>
      </c>
      <c r="K46" s="42">
        <v>281</v>
      </c>
      <c r="L46" s="43">
        <f t="shared" si="22"/>
        <v>0.50813743218806506</v>
      </c>
      <c r="M46" s="87">
        <v>67</v>
      </c>
      <c r="N46" s="88">
        <f t="shared" si="23"/>
        <v>0.12115732368896925</v>
      </c>
      <c r="O46" s="107"/>
      <c r="P46" s="108">
        <f t="shared" si="24"/>
        <v>0</v>
      </c>
      <c r="Q46" s="49"/>
    </row>
    <row r="47" spans="1:17" x14ac:dyDescent="0.2">
      <c r="A47" s="49"/>
      <c r="B47" s="25">
        <v>27</v>
      </c>
      <c r="C47" s="26">
        <v>685</v>
      </c>
      <c r="D47" s="26">
        <v>377</v>
      </c>
      <c r="E47" s="26">
        <v>377</v>
      </c>
      <c r="F47" s="26">
        <v>11</v>
      </c>
      <c r="G47" s="26">
        <v>366</v>
      </c>
      <c r="H47" s="27">
        <f t="shared" si="20"/>
        <v>0.55036496350364961</v>
      </c>
      <c r="I47" s="40">
        <v>185</v>
      </c>
      <c r="J47" s="41">
        <f t="shared" si="21"/>
        <v>0.50546448087431695</v>
      </c>
      <c r="K47" s="42">
        <v>119</v>
      </c>
      <c r="L47" s="43">
        <f t="shared" si="22"/>
        <v>0.3251366120218579</v>
      </c>
      <c r="M47" s="87">
        <v>62</v>
      </c>
      <c r="N47" s="88">
        <f t="shared" si="23"/>
        <v>0.16939890710382513</v>
      </c>
      <c r="O47" s="107"/>
      <c r="P47" s="108">
        <f t="shared" si="24"/>
        <v>0</v>
      </c>
      <c r="Q47" s="49"/>
    </row>
    <row r="48" spans="1:17" x14ac:dyDescent="0.2">
      <c r="A48" s="49"/>
      <c r="B48" s="25">
        <v>28</v>
      </c>
      <c r="C48" s="26">
        <v>716</v>
      </c>
      <c r="D48" s="26">
        <v>430</v>
      </c>
      <c r="E48" s="26">
        <v>430</v>
      </c>
      <c r="F48" s="26">
        <v>12</v>
      </c>
      <c r="G48" s="26">
        <v>418</v>
      </c>
      <c r="H48" s="27">
        <f t="shared" si="20"/>
        <v>0.6005586592178771</v>
      </c>
      <c r="I48" s="40">
        <v>206</v>
      </c>
      <c r="J48" s="41">
        <f t="shared" si="21"/>
        <v>0.49282296650717705</v>
      </c>
      <c r="K48" s="42">
        <v>112</v>
      </c>
      <c r="L48" s="43">
        <f t="shared" si="22"/>
        <v>0.26794258373205743</v>
      </c>
      <c r="M48" s="87">
        <v>100</v>
      </c>
      <c r="N48" s="88">
        <f t="shared" si="23"/>
        <v>0.23923444976076555</v>
      </c>
      <c r="O48" s="107"/>
      <c r="P48" s="108">
        <f t="shared" si="24"/>
        <v>0</v>
      </c>
      <c r="Q48" s="49"/>
    </row>
    <row r="49" spans="1:17" x14ac:dyDescent="0.2">
      <c r="A49" s="50"/>
      <c r="B49" s="25">
        <v>29</v>
      </c>
      <c r="C49" s="26">
        <v>940</v>
      </c>
      <c r="D49" s="26">
        <v>471</v>
      </c>
      <c r="E49" s="26">
        <v>471</v>
      </c>
      <c r="F49" s="26">
        <v>13</v>
      </c>
      <c r="G49" s="26">
        <v>458</v>
      </c>
      <c r="H49" s="27">
        <f t="shared" si="20"/>
        <v>0.50106382978723407</v>
      </c>
      <c r="I49" s="40">
        <v>237</v>
      </c>
      <c r="J49" s="41">
        <f t="shared" si="21"/>
        <v>0.51746724890829698</v>
      </c>
      <c r="K49" s="42">
        <v>171</v>
      </c>
      <c r="L49" s="43">
        <f t="shared" si="22"/>
        <v>0.37336244541484714</v>
      </c>
      <c r="M49" s="87">
        <v>50</v>
      </c>
      <c r="N49" s="88">
        <f t="shared" si="23"/>
        <v>0.1091703056768559</v>
      </c>
      <c r="O49" s="107"/>
      <c r="P49" s="108">
        <f t="shared" si="24"/>
        <v>0</v>
      </c>
      <c r="Q49" s="50"/>
    </row>
    <row r="50" spans="1:17" s="61" customFormat="1" x14ac:dyDescent="0.2">
      <c r="A50" s="24"/>
      <c r="B50" s="25"/>
      <c r="C50" s="25">
        <f>SUM(C44:C49)</f>
        <v>5424</v>
      </c>
      <c r="D50" s="25">
        <f>SUM(D44:D49)</f>
        <v>2937</v>
      </c>
      <c r="E50" s="25">
        <f>SUM(E44:E49)</f>
        <v>2937</v>
      </c>
      <c r="F50" s="25">
        <f>SUM(F44:F49)</f>
        <v>92</v>
      </c>
      <c r="G50" s="25">
        <f>SUM(G44:G49)</f>
        <v>2845</v>
      </c>
      <c r="H50" s="51">
        <f t="shared" si="20"/>
        <v>0.54148230088495575</v>
      </c>
      <c r="I50" s="52">
        <f>SUM(I44:I49)</f>
        <v>1285</v>
      </c>
      <c r="J50" s="53">
        <f t="shared" si="21"/>
        <v>0.45166959578207383</v>
      </c>
      <c r="K50" s="54">
        <f>SUM(K44:K49)</f>
        <v>1116</v>
      </c>
      <c r="L50" s="55">
        <f t="shared" si="22"/>
        <v>0.3922671353251318</v>
      </c>
      <c r="M50" s="89">
        <f>SUM(M44:M49)</f>
        <v>444</v>
      </c>
      <c r="N50" s="90">
        <f t="shared" si="23"/>
        <v>0.15606326889279437</v>
      </c>
      <c r="O50" s="109">
        <f>SUM(O44:O49)</f>
        <v>0</v>
      </c>
      <c r="P50" s="110">
        <f t="shared" si="24"/>
        <v>0</v>
      </c>
      <c r="Q50" s="60"/>
    </row>
    <row r="51" spans="1:17" s="36" customFormat="1" x14ac:dyDescent="0.2">
      <c r="A51" s="24"/>
      <c r="B51" s="25"/>
      <c r="C51" s="26"/>
      <c r="D51" s="26"/>
      <c r="E51" s="26"/>
      <c r="F51" s="26"/>
      <c r="G51" s="26"/>
      <c r="H51" s="27"/>
      <c r="I51" s="40"/>
      <c r="J51" s="41"/>
      <c r="K51" s="42"/>
      <c r="L51" s="43"/>
      <c r="M51" s="87"/>
      <c r="N51" s="88"/>
      <c r="O51" s="107"/>
      <c r="P51" s="108"/>
      <c r="Q51" s="60"/>
    </row>
    <row r="52" spans="1:17" s="36" customFormat="1" x14ac:dyDescent="0.2">
      <c r="A52" s="24"/>
      <c r="B52" s="25"/>
      <c r="C52" s="26"/>
      <c r="D52" s="26"/>
      <c r="E52" s="26"/>
      <c r="F52" s="26"/>
      <c r="G52" s="26"/>
      <c r="H52" s="27"/>
      <c r="I52" s="40"/>
      <c r="J52" s="41"/>
      <c r="K52" s="42"/>
      <c r="L52" s="43"/>
      <c r="M52" s="87"/>
      <c r="N52" s="88"/>
      <c r="O52" s="107"/>
      <c r="P52" s="108"/>
      <c r="Q52" s="60"/>
    </row>
    <row r="53" spans="1:17" s="61" customFormat="1" x14ac:dyDescent="0.2">
      <c r="A53" s="37" t="s">
        <v>21</v>
      </c>
      <c r="B53" s="25"/>
      <c r="C53" s="25"/>
      <c r="D53" s="25"/>
      <c r="E53" s="25"/>
      <c r="F53" s="25"/>
      <c r="G53" s="25"/>
      <c r="H53" s="51"/>
      <c r="I53" s="52" t="s">
        <v>60</v>
      </c>
      <c r="J53" s="53"/>
      <c r="K53" s="54" t="s">
        <v>61</v>
      </c>
      <c r="L53" s="55"/>
      <c r="M53" s="89" t="s">
        <v>62</v>
      </c>
      <c r="N53" s="90"/>
      <c r="O53" s="109"/>
      <c r="P53" s="110"/>
      <c r="Q53" s="60"/>
    </row>
    <row r="54" spans="1:17" x14ac:dyDescent="0.2">
      <c r="A54" s="38">
        <v>6</v>
      </c>
      <c r="B54" s="25">
        <v>30</v>
      </c>
      <c r="C54" s="26">
        <v>1035</v>
      </c>
      <c r="D54" s="26">
        <v>514</v>
      </c>
      <c r="E54" s="26">
        <v>512</v>
      </c>
      <c r="F54" s="26">
        <v>11</v>
      </c>
      <c r="G54" s="26">
        <v>501</v>
      </c>
      <c r="H54" s="27">
        <f t="shared" ref="H54:H60" si="25">$D54/$C54</f>
        <v>0.49661835748792271</v>
      </c>
      <c r="I54" s="40">
        <v>218</v>
      </c>
      <c r="J54" s="41">
        <f t="shared" ref="J54:J60" si="26">$I54/$G54</f>
        <v>0.43512974051896208</v>
      </c>
      <c r="K54" s="42">
        <v>205</v>
      </c>
      <c r="L54" s="43">
        <f t="shared" ref="L54:L60" si="27">$K54/$G54</f>
        <v>0.40918163672654689</v>
      </c>
      <c r="M54" s="87">
        <v>78</v>
      </c>
      <c r="N54" s="88">
        <f t="shared" ref="N54:N60" si="28">$M54/$G54</f>
        <v>0.15568862275449102</v>
      </c>
      <c r="O54" s="107"/>
      <c r="P54" s="108">
        <f t="shared" ref="P54:P60" si="29">$O54/$G54</f>
        <v>0</v>
      </c>
      <c r="Q54" s="38">
        <v>6</v>
      </c>
    </row>
    <row r="55" spans="1:17" x14ac:dyDescent="0.2">
      <c r="A55" s="49"/>
      <c r="B55" s="25">
        <v>31</v>
      </c>
      <c r="C55" s="26">
        <v>913</v>
      </c>
      <c r="D55" s="26">
        <v>535</v>
      </c>
      <c r="E55" s="26">
        <v>535</v>
      </c>
      <c r="F55" s="26">
        <v>11</v>
      </c>
      <c r="G55" s="26">
        <v>524</v>
      </c>
      <c r="H55" s="27">
        <f t="shared" si="25"/>
        <v>0.58598028477546549</v>
      </c>
      <c r="I55" s="40">
        <v>279</v>
      </c>
      <c r="J55" s="41">
        <f t="shared" si="26"/>
        <v>0.53244274809160308</v>
      </c>
      <c r="K55" s="42">
        <v>180</v>
      </c>
      <c r="L55" s="43">
        <f t="shared" si="27"/>
        <v>0.34351145038167941</v>
      </c>
      <c r="M55" s="87">
        <v>65</v>
      </c>
      <c r="N55" s="88">
        <f t="shared" si="28"/>
        <v>0.12404580152671756</v>
      </c>
      <c r="O55" s="107"/>
      <c r="P55" s="108">
        <f t="shared" si="29"/>
        <v>0</v>
      </c>
      <c r="Q55" s="49"/>
    </row>
    <row r="56" spans="1:17" x14ac:dyDescent="0.2">
      <c r="A56" s="49"/>
      <c r="B56" s="25">
        <v>32</v>
      </c>
      <c r="C56" s="26">
        <v>858</v>
      </c>
      <c r="D56" s="26">
        <v>452</v>
      </c>
      <c r="E56" s="26">
        <v>452</v>
      </c>
      <c r="F56" s="26">
        <v>24</v>
      </c>
      <c r="G56" s="26">
        <v>428</v>
      </c>
      <c r="H56" s="27">
        <f t="shared" si="25"/>
        <v>0.52680652680652684</v>
      </c>
      <c r="I56" s="40">
        <v>187</v>
      </c>
      <c r="J56" s="41">
        <f t="shared" si="26"/>
        <v>0.43691588785046731</v>
      </c>
      <c r="K56" s="42">
        <v>167</v>
      </c>
      <c r="L56" s="43">
        <f t="shared" si="27"/>
        <v>0.39018691588785048</v>
      </c>
      <c r="M56" s="87">
        <v>74</v>
      </c>
      <c r="N56" s="88">
        <f t="shared" si="28"/>
        <v>0.17289719626168223</v>
      </c>
      <c r="O56" s="107"/>
      <c r="P56" s="108">
        <f t="shared" si="29"/>
        <v>0</v>
      </c>
      <c r="Q56" s="49"/>
    </row>
    <row r="57" spans="1:17" x14ac:dyDescent="0.2">
      <c r="A57" s="49"/>
      <c r="B57" s="25">
        <v>33</v>
      </c>
      <c r="C57" s="26">
        <v>913</v>
      </c>
      <c r="D57" s="26">
        <v>509</v>
      </c>
      <c r="E57" s="26">
        <v>509</v>
      </c>
      <c r="F57" s="26">
        <v>23</v>
      </c>
      <c r="G57" s="26">
        <v>486</v>
      </c>
      <c r="H57" s="27">
        <f t="shared" si="25"/>
        <v>0.55750273822562979</v>
      </c>
      <c r="I57" s="40">
        <v>249</v>
      </c>
      <c r="J57" s="41">
        <f t="shared" si="26"/>
        <v>0.51234567901234573</v>
      </c>
      <c r="K57" s="42">
        <v>182</v>
      </c>
      <c r="L57" s="43">
        <f t="shared" si="27"/>
        <v>0.37448559670781895</v>
      </c>
      <c r="M57" s="87">
        <v>55</v>
      </c>
      <c r="N57" s="88">
        <f t="shared" si="28"/>
        <v>0.11316872427983539</v>
      </c>
      <c r="O57" s="107"/>
      <c r="P57" s="108">
        <f t="shared" si="29"/>
        <v>0</v>
      </c>
      <c r="Q57" s="49"/>
    </row>
    <row r="58" spans="1:17" x14ac:dyDescent="0.2">
      <c r="A58" s="49"/>
      <c r="B58" s="25">
        <v>34</v>
      </c>
      <c r="C58" s="26">
        <v>918</v>
      </c>
      <c r="D58" s="26">
        <v>453</v>
      </c>
      <c r="E58" s="26">
        <v>453</v>
      </c>
      <c r="F58" s="26">
        <v>11</v>
      </c>
      <c r="G58" s="26">
        <v>442</v>
      </c>
      <c r="H58" s="27">
        <f t="shared" si="25"/>
        <v>0.49346405228758172</v>
      </c>
      <c r="I58" s="40">
        <v>234</v>
      </c>
      <c r="J58" s="41">
        <f t="shared" si="26"/>
        <v>0.52941176470588236</v>
      </c>
      <c r="K58" s="42">
        <v>154</v>
      </c>
      <c r="L58" s="43">
        <f t="shared" si="27"/>
        <v>0.34841628959276016</v>
      </c>
      <c r="M58" s="87">
        <v>54</v>
      </c>
      <c r="N58" s="88">
        <f t="shared" si="28"/>
        <v>0.12217194570135746</v>
      </c>
      <c r="O58" s="107"/>
      <c r="P58" s="108">
        <f t="shared" si="29"/>
        <v>0</v>
      </c>
      <c r="Q58" s="49"/>
    </row>
    <row r="59" spans="1:17" x14ac:dyDescent="0.2">
      <c r="A59" s="50"/>
      <c r="B59" s="25">
        <v>35</v>
      </c>
      <c r="C59" s="26">
        <v>1084</v>
      </c>
      <c r="D59" s="26">
        <v>456</v>
      </c>
      <c r="E59" s="26">
        <v>455</v>
      </c>
      <c r="F59" s="26">
        <v>21</v>
      </c>
      <c r="G59" s="26">
        <v>434</v>
      </c>
      <c r="H59" s="27">
        <f t="shared" si="25"/>
        <v>0.42066420664206644</v>
      </c>
      <c r="I59" s="40">
        <v>225</v>
      </c>
      <c r="J59" s="41">
        <f t="shared" si="26"/>
        <v>0.51843317972350234</v>
      </c>
      <c r="K59" s="42">
        <v>156</v>
      </c>
      <c r="L59" s="43">
        <f t="shared" si="27"/>
        <v>0.35944700460829493</v>
      </c>
      <c r="M59" s="87">
        <v>53</v>
      </c>
      <c r="N59" s="88">
        <f t="shared" si="28"/>
        <v>0.12211981566820276</v>
      </c>
      <c r="O59" s="107"/>
      <c r="P59" s="108">
        <f t="shared" si="29"/>
        <v>0</v>
      </c>
      <c r="Q59" s="49"/>
    </row>
    <row r="60" spans="1:17" s="61" customFormat="1" x14ac:dyDescent="0.2">
      <c r="A60" s="24"/>
      <c r="B60" s="25"/>
      <c r="C60" s="25">
        <f>SUM(C54:C59)</f>
        <v>5721</v>
      </c>
      <c r="D60" s="25">
        <f>SUM(D54:D59)</f>
        <v>2919</v>
      </c>
      <c r="E60" s="25">
        <f>SUM(E54:E59)</f>
        <v>2916</v>
      </c>
      <c r="F60" s="25">
        <f>SUM(F54:F59)</f>
        <v>101</v>
      </c>
      <c r="G60" s="25">
        <f>SUM(G54:G59)</f>
        <v>2815</v>
      </c>
      <c r="H60" s="51">
        <f t="shared" si="25"/>
        <v>0.51022548505506027</v>
      </c>
      <c r="I60" s="52">
        <f>SUM(I54:I59)</f>
        <v>1392</v>
      </c>
      <c r="J60" s="53">
        <f t="shared" si="26"/>
        <v>0.49449378330373001</v>
      </c>
      <c r="K60" s="54">
        <f>SUM(K54:K59)</f>
        <v>1044</v>
      </c>
      <c r="L60" s="55">
        <f t="shared" si="27"/>
        <v>0.37087033747779752</v>
      </c>
      <c r="M60" s="89">
        <f>SUM(M54:M59)</f>
        <v>379</v>
      </c>
      <c r="N60" s="90">
        <f t="shared" si="28"/>
        <v>0.13463587921847248</v>
      </c>
      <c r="O60" s="109">
        <f>SUM(O54:O59)</f>
        <v>0</v>
      </c>
      <c r="P60" s="110">
        <f t="shared" si="29"/>
        <v>0</v>
      </c>
      <c r="Q60" s="50"/>
    </row>
    <row r="61" spans="1:17" s="36" customFormat="1" x14ac:dyDescent="0.2">
      <c r="A61" s="24"/>
      <c r="B61" s="25"/>
      <c r="C61" s="26"/>
      <c r="D61" s="26"/>
      <c r="E61" s="26"/>
      <c r="F61" s="26"/>
      <c r="G61" s="26"/>
      <c r="H61" s="27"/>
      <c r="I61" s="40"/>
      <c r="J61" s="41"/>
      <c r="K61" s="42"/>
      <c r="L61" s="43"/>
      <c r="M61" s="87"/>
      <c r="N61" s="88"/>
      <c r="O61" s="107"/>
      <c r="P61" s="108"/>
      <c r="Q61" s="60"/>
    </row>
    <row r="62" spans="1:17" s="36" customFormat="1" x14ac:dyDescent="0.2">
      <c r="A62" s="24"/>
      <c r="B62" s="25"/>
      <c r="C62" s="26"/>
      <c r="D62" s="26"/>
      <c r="E62" s="26"/>
      <c r="F62" s="26"/>
      <c r="G62" s="26"/>
      <c r="H62" s="27"/>
      <c r="I62" s="40"/>
      <c r="J62" s="41"/>
      <c r="K62" s="42"/>
      <c r="L62" s="43"/>
      <c r="M62" s="87"/>
      <c r="N62" s="88"/>
      <c r="O62" s="46"/>
      <c r="P62" s="47"/>
      <c r="Q62" s="60"/>
    </row>
    <row r="63" spans="1:17" s="61" customFormat="1" x14ac:dyDescent="0.2">
      <c r="A63" s="37" t="s">
        <v>22</v>
      </c>
      <c r="B63" s="25"/>
      <c r="C63" s="25"/>
      <c r="D63" s="25"/>
      <c r="E63" s="25"/>
      <c r="F63" s="25"/>
      <c r="G63" s="25"/>
      <c r="H63" s="51"/>
      <c r="I63" s="52" t="s">
        <v>63</v>
      </c>
      <c r="J63" s="53"/>
      <c r="K63" s="54" t="s">
        <v>64</v>
      </c>
      <c r="L63" s="55"/>
      <c r="M63" s="89" t="s">
        <v>65</v>
      </c>
      <c r="N63" s="90"/>
      <c r="O63" s="58" t="s">
        <v>66</v>
      </c>
      <c r="P63" s="59"/>
      <c r="Q63" s="60"/>
    </row>
    <row r="64" spans="1:17" x14ac:dyDescent="0.2">
      <c r="A64" s="38">
        <v>7</v>
      </c>
      <c r="B64" s="25">
        <v>36</v>
      </c>
      <c r="C64" s="26">
        <v>1017</v>
      </c>
      <c r="D64" s="26">
        <v>484</v>
      </c>
      <c r="E64" s="26">
        <v>483</v>
      </c>
      <c r="F64" s="26">
        <v>17</v>
      </c>
      <c r="G64" s="26">
        <v>466</v>
      </c>
      <c r="H64" s="27">
        <f t="shared" ref="H64:H69" si="30">$D64/$C64</f>
        <v>0.47590953785644052</v>
      </c>
      <c r="I64" s="40">
        <v>237</v>
      </c>
      <c r="J64" s="41">
        <f t="shared" ref="J64:J69" si="31">$I64/$G64</f>
        <v>0.50858369098712441</v>
      </c>
      <c r="K64" s="42">
        <v>149</v>
      </c>
      <c r="L64" s="43">
        <f t="shared" ref="L64:L69" si="32">$K64/$G64</f>
        <v>0.31974248927038629</v>
      </c>
      <c r="M64" s="87">
        <v>69</v>
      </c>
      <c r="N64" s="88">
        <f t="shared" ref="N64:N69" si="33">$M64/$G64</f>
        <v>0.14806866952789699</v>
      </c>
      <c r="O64" s="46">
        <v>11</v>
      </c>
      <c r="P64" s="47">
        <f t="shared" ref="P64:P69" si="34">$O64/$G64</f>
        <v>2.3605150214592276E-2</v>
      </c>
      <c r="Q64" s="62">
        <v>7</v>
      </c>
    </row>
    <row r="65" spans="1:17" x14ac:dyDescent="0.2">
      <c r="A65" s="49"/>
      <c r="B65" s="25">
        <v>37</v>
      </c>
      <c r="C65" s="26">
        <v>1059</v>
      </c>
      <c r="D65" s="26">
        <v>481</v>
      </c>
      <c r="E65" s="26">
        <v>481</v>
      </c>
      <c r="F65" s="26">
        <v>12</v>
      </c>
      <c r="G65" s="26">
        <v>469</v>
      </c>
      <c r="H65" s="27">
        <f t="shared" si="30"/>
        <v>0.45420207743153918</v>
      </c>
      <c r="I65" s="40">
        <v>260</v>
      </c>
      <c r="J65" s="41">
        <f t="shared" si="31"/>
        <v>0.55437100213219614</v>
      </c>
      <c r="K65" s="42">
        <v>151</v>
      </c>
      <c r="L65" s="43">
        <f t="shared" si="32"/>
        <v>0.32196162046908317</v>
      </c>
      <c r="M65" s="87">
        <v>44</v>
      </c>
      <c r="N65" s="88">
        <f t="shared" si="33"/>
        <v>9.3816631130063971E-2</v>
      </c>
      <c r="O65" s="46">
        <v>14</v>
      </c>
      <c r="P65" s="47">
        <f t="shared" si="34"/>
        <v>2.9850746268656716E-2</v>
      </c>
      <c r="Q65" s="62"/>
    </row>
    <row r="66" spans="1:17" x14ac:dyDescent="0.2">
      <c r="A66" s="49"/>
      <c r="B66" s="25">
        <v>38</v>
      </c>
      <c r="C66" s="26">
        <v>1143</v>
      </c>
      <c r="D66" s="26">
        <v>581</v>
      </c>
      <c r="E66" s="26">
        <v>581</v>
      </c>
      <c r="F66" s="26">
        <v>18</v>
      </c>
      <c r="G66" s="26">
        <v>563</v>
      </c>
      <c r="H66" s="27">
        <f t="shared" si="30"/>
        <v>0.50831146106736658</v>
      </c>
      <c r="I66" s="40">
        <v>303</v>
      </c>
      <c r="J66" s="41">
        <f t="shared" si="31"/>
        <v>0.53818827708703376</v>
      </c>
      <c r="K66" s="42">
        <v>185</v>
      </c>
      <c r="L66" s="43">
        <f t="shared" si="32"/>
        <v>0.32859680284191828</v>
      </c>
      <c r="M66" s="87">
        <v>41</v>
      </c>
      <c r="N66" s="88">
        <f t="shared" si="33"/>
        <v>7.2824156305506219E-2</v>
      </c>
      <c r="O66" s="46">
        <v>34</v>
      </c>
      <c r="P66" s="47">
        <f t="shared" si="34"/>
        <v>6.0390763765541741E-2</v>
      </c>
      <c r="Q66" s="62"/>
    </row>
    <row r="67" spans="1:17" x14ac:dyDescent="0.2">
      <c r="A67" s="49"/>
      <c r="B67" s="25">
        <v>39</v>
      </c>
      <c r="C67" s="26">
        <v>1058</v>
      </c>
      <c r="D67" s="26">
        <v>609</v>
      </c>
      <c r="E67" s="26">
        <v>609</v>
      </c>
      <c r="F67" s="26">
        <v>17</v>
      </c>
      <c r="G67" s="26">
        <v>592</v>
      </c>
      <c r="H67" s="27">
        <f t="shared" si="30"/>
        <v>0.57561436672967858</v>
      </c>
      <c r="I67" s="40">
        <v>286</v>
      </c>
      <c r="J67" s="41">
        <f t="shared" si="31"/>
        <v>0.48310810810810811</v>
      </c>
      <c r="K67" s="42">
        <v>229</v>
      </c>
      <c r="L67" s="43">
        <f t="shared" si="32"/>
        <v>0.38682432432432434</v>
      </c>
      <c r="M67" s="87">
        <v>54</v>
      </c>
      <c r="N67" s="88">
        <f t="shared" si="33"/>
        <v>9.1216216216216214E-2</v>
      </c>
      <c r="O67" s="46">
        <v>23</v>
      </c>
      <c r="P67" s="47">
        <f t="shared" si="34"/>
        <v>3.885135135135135E-2</v>
      </c>
      <c r="Q67" s="62"/>
    </row>
    <row r="68" spans="1:17" x14ac:dyDescent="0.2">
      <c r="A68" s="50"/>
      <c r="B68" s="25">
        <v>40</v>
      </c>
      <c r="C68" s="26">
        <v>1130</v>
      </c>
      <c r="D68" s="26">
        <v>614</v>
      </c>
      <c r="E68" s="26">
        <v>614</v>
      </c>
      <c r="F68" s="26">
        <v>20</v>
      </c>
      <c r="G68" s="26">
        <v>594</v>
      </c>
      <c r="H68" s="27">
        <f t="shared" si="30"/>
        <v>0.54336283185840706</v>
      </c>
      <c r="I68" s="40">
        <v>276</v>
      </c>
      <c r="J68" s="41">
        <f t="shared" si="31"/>
        <v>0.46464646464646464</v>
      </c>
      <c r="K68" s="42">
        <v>234</v>
      </c>
      <c r="L68" s="43">
        <f t="shared" si="32"/>
        <v>0.39393939393939392</v>
      </c>
      <c r="M68" s="87">
        <v>56</v>
      </c>
      <c r="N68" s="88">
        <f t="shared" si="33"/>
        <v>9.4276094276094277E-2</v>
      </c>
      <c r="O68" s="46">
        <v>28</v>
      </c>
      <c r="P68" s="47">
        <f t="shared" si="34"/>
        <v>4.7138047138047139E-2</v>
      </c>
      <c r="Q68" s="62"/>
    </row>
    <row r="69" spans="1:17" s="61" customFormat="1" x14ac:dyDescent="0.2">
      <c r="A69" s="24"/>
      <c r="B69" s="25"/>
      <c r="C69" s="25">
        <f>SUM(C$64:C$68)</f>
        <v>5407</v>
      </c>
      <c r="D69" s="25">
        <f>SUM(D$64:D$68)</f>
        <v>2769</v>
      </c>
      <c r="E69" s="25">
        <f>SUM(E$64:E$68)</f>
        <v>2768</v>
      </c>
      <c r="F69" s="25">
        <f>SUM(F$64:F$68)</f>
        <v>84</v>
      </c>
      <c r="G69" s="25">
        <f>SUM(G$64:G$68)</f>
        <v>2684</v>
      </c>
      <c r="H69" s="51">
        <f t="shared" si="30"/>
        <v>0.51211392639171449</v>
      </c>
      <c r="I69" s="52">
        <f>SUM(I64:I68)</f>
        <v>1362</v>
      </c>
      <c r="J69" s="53">
        <f t="shared" si="31"/>
        <v>0.50745156482861398</v>
      </c>
      <c r="K69" s="54">
        <f>SUM(K64:K68)</f>
        <v>948</v>
      </c>
      <c r="L69" s="55">
        <f t="shared" si="32"/>
        <v>0.35320417287630401</v>
      </c>
      <c r="M69" s="89">
        <f>SUM(M64:M68)</f>
        <v>264</v>
      </c>
      <c r="N69" s="90">
        <f t="shared" si="33"/>
        <v>9.8360655737704916E-2</v>
      </c>
      <c r="O69" s="58">
        <f>SUM(O64:O68)</f>
        <v>110</v>
      </c>
      <c r="P69" s="59">
        <f t="shared" si="34"/>
        <v>4.0983606557377046E-2</v>
      </c>
      <c r="Q69" s="60"/>
    </row>
    <row r="70" spans="1:17" s="36" customFormat="1" x14ac:dyDescent="0.2">
      <c r="A70" s="24"/>
      <c r="B70" s="25"/>
      <c r="C70" s="26"/>
      <c r="D70" s="26"/>
      <c r="E70" s="26"/>
      <c r="F70" s="26"/>
      <c r="G70" s="26"/>
      <c r="H70" s="27"/>
      <c r="I70" s="40"/>
      <c r="J70" s="41"/>
      <c r="K70" s="42"/>
      <c r="L70" s="43"/>
      <c r="M70" s="87"/>
      <c r="N70" s="88"/>
      <c r="O70" s="46"/>
      <c r="P70" s="47"/>
      <c r="Q70" s="60"/>
    </row>
    <row r="71" spans="1:17" s="36" customFormat="1" x14ac:dyDescent="0.2">
      <c r="A71" s="24"/>
      <c r="B71" s="25"/>
      <c r="C71" s="26"/>
      <c r="D71" s="26"/>
      <c r="E71" s="26"/>
      <c r="F71" s="26"/>
      <c r="G71" s="26"/>
      <c r="H71" s="27"/>
      <c r="I71" s="40"/>
      <c r="J71" s="41"/>
      <c r="K71" s="42"/>
      <c r="L71" s="43"/>
      <c r="M71" s="87"/>
      <c r="N71" s="88"/>
      <c r="O71" s="107"/>
      <c r="P71" s="108"/>
      <c r="Q71" s="60"/>
    </row>
    <row r="72" spans="1:17" s="61" customFormat="1" x14ac:dyDescent="0.2">
      <c r="A72" s="37" t="s">
        <v>23</v>
      </c>
      <c r="B72" s="25"/>
      <c r="C72" s="25"/>
      <c r="D72" s="25"/>
      <c r="E72" s="25"/>
      <c r="F72" s="25"/>
      <c r="G72" s="25"/>
      <c r="H72" s="51"/>
      <c r="I72" s="52" t="s">
        <v>67</v>
      </c>
      <c r="J72" s="53"/>
      <c r="K72" s="54" t="s">
        <v>68</v>
      </c>
      <c r="L72" s="55"/>
      <c r="M72" s="89" t="s">
        <v>69</v>
      </c>
      <c r="N72" s="90"/>
      <c r="O72" s="109"/>
      <c r="P72" s="110"/>
      <c r="Q72" s="60"/>
    </row>
    <row r="73" spans="1:17" x14ac:dyDescent="0.2">
      <c r="A73" s="38">
        <v>8</v>
      </c>
      <c r="B73" s="25">
        <v>41</v>
      </c>
      <c r="C73" s="26">
        <v>1093</v>
      </c>
      <c r="D73" s="26">
        <v>542</v>
      </c>
      <c r="E73" s="26">
        <v>543</v>
      </c>
      <c r="F73" s="26">
        <v>25</v>
      </c>
      <c r="G73" s="26">
        <v>518</v>
      </c>
      <c r="H73" s="27">
        <f t="shared" ref="H73:H78" si="35">$D73/$C73</f>
        <v>0.49588289112534312</v>
      </c>
      <c r="I73" s="40">
        <v>249</v>
      </c>
      <c r="J73" s="41">
        <f t="shared" ref="J73:J78" si="36">$I73/$G73</f>
        <v>0.48069498069498068</v>
      </c>
      <c r="K73" s="42">
        <v>196</v>
      </c>
      <c r="L73" s="43">
        <f t="shared" ref="L73:L78" si="37">$K73/$G73</f>
        <v>0.3783783783783784</v>
      </c>
      <c r="M73" s="87">
        <v>73</v>
      </c>
      <c r="N73" s="88">
        <f t="shared" ref="N73:N78" si="38">$M73/$G73</f>
        <v>0.14092664092664092</v>
      </c>
      <c r="O73" s="107"/>
      <c r="P73" s="108">
        <f t="shared" ref="P73:P78" si="39">$O73/$G73</f>
        <v>0</v>
      </c>
      <c r="Q73" s="38">
        <v>8</v>
      </c>
    </row>
    <row r="74" spans="1:17" x14ac:dyDescent="0.2">
      <c r="A74" s="49"/>
      <c r="B74" s="25">
        <v>42</v>
      </c>
      <c r="C74" s="26">
        <v>1174</v>
      </c>
      <c r="D74" s="26">
        <v>608</v>
      </c>
      <c r="E74" s="26">
        <v>606</v>
      </c>
      <c r="F74" s="26">
        <v>17</v>
      </c>
      <c r="G74" s="26">
        <v>589</v>
      </c>
      <c r="H74" s="27">
        <f t="shared" si="35"/>
        <v>0.51788756388415669</v>
      </c>
      <c r="I74" s="40">
        <v>205</v>
      </c>
      <c r="J74" s="41">
        <f t="shared" si="36"/>
        <v>0.34804753820033957</v>
      </c>
      <c r="K74" s="42">
        <v>296</v>
      </c>
      <c r="L74" s="43">
        <f t="shared" si="37"/>
        <v>0.50254668930390489</v>
      </c>
      <c r="M74" s="87">
        <v>88</v>
      </c>
      <c r="N74" s="88">
        <f t="shared" si="38"/>
        <v>0.14940577249575551</v>
      </c>
      <c r="O74" s="107"/>
      <c r="P74" s="108">
        <f t="shared" si="39"/>
        <v>0</v>
      </c>
      <c r="Q74" s="49"/>
    </row>
    <row r="75" spans="1:17" x14ac:dyDescent="0.2">
      <c r="A75" s="49"/>
      <c r="B75" s="39">
        <v>43</v>
      </c>
      <c r="C75" s="26">
        <v>1012</v>
      </c>
      <c r="D75" s="26">
        <v>537</v>
      </c>
      <c r="E75" s="26">
        <v>536</v>
      </c>
      <c r="F75" s="26">
        <v>29</v>
      </c>
      <c r="G75" s="26">
        <v>507</v>
      </c>
      <c r="H75" s="27">
        <f t="shared" si="35"/>
        <v>0.53063241106719372</v>
      </c>
      <c r="I75" s="40">
        <v>256</v>
      </c>
      <c r="J75" s="41">
        <f t="shared" si="36"/>
        <v>0.50493096646942803</v>
      </c>
      <c r="K75" s="42">
        <v>195</v>
      </c>
      <c r="L75" s="43">
        <f t="shared" si="37"/>
        <v>0.38461538461538464</v>
      </c>
      <c r="M75" s="87">
        <v>56</v>
      </c>
      <c r="N75" s="88">
        <f t="shared" si="38"/>
        <v>0.11045364891518737</v>
      </c>
      <c r="O75" s="107"/>
      <c r="P75" s="108">
        <f t="shared" si="39"/>
        <v>0</v>
      </c>
      <c r="Q75" s="49"/>
    </row>
    <row r="76" spans="1:17" x14ac:dyDescent="0.2">
      <c r="A76" s="49"/>
      <c r="B76" s="25">
        <v>44</v>
      </c>
      <c r="C76" s="26">
        <v>777</v>
      </c>
      <c r="D76" s="26">
        <v>353</v>
      </c>
      <c r="E76" s="26">
        <v>353</v>
      </c>
      <c r="F76" s="26">
        <v>12</v>
      </c>
      <c r="G76" s="26">
        <v>341</v>
      </c>
      <c r="H76" s="27">
        <f t="shared" si="35"/>
        <v>0.45431145431145431</v>
      </c>
      <c r="I76" s="40">
        <v>159</v>
      </c>
      <c r="J76" s="41">
        <f t="shared" si="36"/>
        <v>0.4662756598240469</v>
      </c>
      <c r="K76" s="42">
        <v>133</v>
      </c>
      <c r="L76" s="43">
        <f t="shared" si="37"/>
        <v>0.39002932551319647</v>
      </c>
      <c r="M76" s="87">
        <v>49</v>
      </c>
      <c r="N76" s="88">
        <f t="shared" si="38"/>
        <v>0.14369501466275661</v>
      </c>
      <c r="O76" s="107"/>
      <c r="P76" s="108">
        <f t="shared" si="39"/>
        <v>0</v>
      </c>
      <c r="Q76" s="49"/>
    </row>
    <row r="77" spans="1:17" x14ac:dyDescent="0.2">
      <c r="A77" s="50"/>
      <c r="B77" s="25">
        <v>45</v>
      </c>
      <c r="C77" s="26">
        <v>836</v>
      </c>
      <c r="D77" s="26">
        <v>453</v>
      </c>
      <c r="E77" s="26">
        <v>453</v>
      </c>
      <c r="F77" s="26">
        <v>31</v>
      </c>
      <c r="G77" s="26">
        <v>422</v>
      </c>
      <c r="H77" s="27">
        <f t="shared" si="35"/>
        <v>0.54186602870813394</v>
      </c>
      <c r="I77" s="40">
        <v>188</v>
      </c>
      <c r="J77" s="41">
        <f t="shared" si="36"/>
        <v>0.44549763033175355</v>
      </c>
      <c r="K77" s="42">
        <v>180</v>
      </c>
      <c r="L77" s="43">
        <f t="shared" si="37"/>
        <v>0.42654028436018959</v>
      </c>
      <c r="M77" s="87">
        <v>54</v>
      </c>
      <c r="N77" s="88">
        <f t="shared" si="38"/>
        <v>0.12796208530805686</v>
      </c>
      <c r="O77" s="107"/>
      <c r="P77" s="108">
        <f t="shared" si="39"/>
        <v>0</v>
      </c>
      <c r="Q77" s="50"/>
    </row>
    <row r="78" spans="1:17" s="61" customFormat="1" x14ac:dyDescent="0.2">
      <c r="A78" s="24"/>
      <c r="B78" s="25"/>
      <c r="C78" s="25">
        <f>SUM(C73:C77)</f>
        <v>4892</v>
      </c>
      <c r="D78" s="25">
        <f>SUM(D73:D77)</f>
        <v>2493</v>
      </c>
      <c r="E78" s="25">
        <f>SUM(E73:E77)</f>
        <v>2491</v>
      </c>
      <c r="F78" s="25">
        <f>SUM(F73:F77)</f>
        <v>114</v>
      </c>
      <c r="G78" s="25">
        <f>SUM(G73:G77)</f>
        <v>2377</v>
      </c>
      <c r="H78" s="51">
        <f t="shared" si="35"/>
        <v>0.50960752248569097</v>
      </c>
      <c r="I78" s="52">
        <f>SUM(I73:I77)</f>
        <v>1057</v>
      </c>
      <c r="J78" s="53">
        <f t="shared" si="36"/>
        <v>0.44467816575515356</v>
      </c>
      <c r="K78" s="54">
        <f>SUM(K73:K77)</f>
        <v>1000</v>
      </c>
      <c r="L78" s="55">
        <f t="shared" si="37"/>
        <v>0.42069835927639881</v>
      </c>
      <c r="M78" s="89">
        <f>SUM(M73:M77)</f>
        <v>320</v>
      </c>
      <c r="N78" s="90">
        <f t="shared" si="38"/>
        <v>0.13462347496844762</v>
      </c>
      <c r="O78" s="109">
        <f>SUM(O73:O77)</f>
        <v>0</v>
      </c>
      <c r="P78" s="110">
        <f t="shared" si="39"/>
        <v>0</v>
      </c>
      <c r="Q78" s="60"/>
    </row>
    <row r="79" spans="1:17" s="36" customFormat="1" x14ac:dyDescent="0.2">
      <c r="A79" s="24"/>
      <c r="B79" s="25"/>
      <c r="C79" s="26"/>
      <c r="D79" s="26"/>
      <c r="E79" s="26"/>
      <c r="F79" s="26"/>
      <c r="G79" s="26"/>
      <c r="H79" s="27"/>
      <c r="I79" s="40"/>
      <c r="J79" s="41"/>
      <c r="K79" s="42"/>
      <c r="L79" s="43"/>
      <c r="M79" s="87"/>
      <c r="N79" s="88"/>
      <c r="O79" s="107"/>
      <c r="P79" s="108"/>
      <c r="Q79" s="60"/>
    </row>
    <row r="80" spans="1:17" s="36" customFormat="1" x14ac:dyDescent="0.2">
      <c r="A80" s="24"/>
      <c r="B80" s="25"/>
      <c r="C80" s="26"/>
      <c r="D80" s="26"/>
      <c r="E80" s="26"/>
      <c r="F80" s="26"/>
      <c r="G80" s="26"/>
      <c r="H80" s="27"/>
      <c r="I80" s="40"/>
      <c r="J80" s="41"/>
      <c r="K80" s="42"/>
      <c r="L80" s="43"/>
      <c r="M80" s="87"/>
      <c r="N80" s="88"/>
      <c r="O80" s="107"/>
      <c r="P80" s="108"/>
      <c r="Q80" s="60"/>
    </row>
    <row r="81" spans="1:17" s="61" customFormat="1" x14ac:dyDescent="0.2">
      <c r="A81" s="37" t="s">
        <v>24</v>
      </c>
      <c r="B81" s="25"/>
      <c r="C81" s="25"/>
      <c r="D81" s="25"/>
      <c r="E81" s="25"/>
      <c r="F81" s="25"/>
      <c r="G81" s="25"/>
      <c r="H81" s="51"/>
      <c r="I81" s="52" t="s">
        <v>70</v>
      </c>
      <c r="J81" s="53"/>
      <c r="K81" s="54" t="s">
        <v>71</v>
      </c>
      <c r="L81" s="55"/>
      <c r="M81" s="89" t="s">
        <v>72</v>
      </c>
      <c r="N81" s="90"/>
      <c r="O81" s="109"/>
      <c r="P81" s="110"/>
      <c r="Q81" s="60"/>
    </row>
    <row r="82" spans="1:17" x14ac:dyDescent="0.2">
      <c r="A82" s="38">
        <v>9</v>
      </c>
      <c r="B82" s="25">
        <v>46</v>
      </c>
      <c r="C82" s="26">
        <v>1052</v>
      </c>
      <c r="D82" s="26">
        <v>581</v>
      </c>
      <c r="E82" s="26">
        <v>581</v>
      </c>
      <c r="F82" s="26">
        <v>11</v>
      </c>
      <c r="G82" s="26">
        <v>570</v>
      </c>
      <c r="H82" s="27">
        <f t="shared" ref="H82:H87" si="40">$D82/$C82</f>
        <v>0.55228136882129275</v>
      </c>
      <c r="I82" s="40">
        <v>346</v>
      </c>
      <c r="J82" s="41">
        <f t="shared" ref="J82:J87" si="41">$I82/$G82</f>
        <v>0.60701754385964912</v>
      </c>
      <c r="K82" s="42">
        <v>155</v>
      </c>
      <c r="L82" s="43">
        <f t="shared" ref="L82:L87" si="42">$K82/$G82</f>
        <v>0.27192982456140352</v>
      </c>
      <c r="M82" s="87">
        <v>69</v>
      </c>
      <c r="N82" s="88">
        <f t="shared" ref="N82:N87" si="43">$M82/$G82</f>
        <v>0.12105263157894737</v>
      </c>
      <c r="O82" s="107"/>
      <c r="P82" s="108">
        <f t="shared" ref="P82:P87" si="44">$O82/$G82</f>
        <v>0</v>
      </c>
      <c r="Q82" s="38">
        <v>9</v>
      </c>
    </row>
    <row r="83" spans="1:17" x14ac:dyDescent="0.2">
      <c r="A83" s="49"/>
      <c r="B83" s="25">
        <v>47</v>
      </c>
      <c r="C83" s="26">
        <v>1105</v>
      </c>
      <c r="D83" s="26">
        <v>667</v>
      </c>
      <c r="E83" s="26">
        <v>667</v>
      </c>
      <c r="F83" s="26">
        <v>17</v>
      </c>
      <c r="G83" s="26">
        <v>650</v>
      </c>
      <c r="H83" s="27">
        <f t="shared" si="40"/>
        <v>0.60361990950226241</v>
      </c>
      <c r="I83" s="40">
        <v>362</v>
      </c>
      <c r="J83" s="41">
        <f t="shared" si="41"/>
        <v>0.55692307692307697</v>
      </c>
      <c r="K83" s="42">
        <v>210</v>
      </c>
      <c r="L83" s="43">
        <f t="shared" si="42"/>
        <v>0.32307692307692309</v>
      </c>
      <c r="M83" s="87">
        <v>78</v>
      </c>
      <c r="N83" s="88">
        <f t="shared" si="43"/>
        <v>0.12</v>
      </c>
      <c r="O83" s="107"/>
      <c r="P83" s="108">
        <f t="shared" si="44"/>
        <v>0</v>
      </c>
      <c r="Q83" s="49"/>
    </row>
    <row r="84" spans="1:17" x14ac:dyDescent="0.2">
      <c r="A84" s="49"/>
      <c r="B84" s="25">
        <v>48</v>
      </c>
      <c r="C84" s="26">
        <v>852</v>
      </c>
      <c r="D84" s="26">
        <v>492</v>
      </c>
      <c r="E84" s="26">
        <v>492</v>
      </c>
      <c r="F84" s="26">
        <v>9</v>
      </c>
      <c r="G84" s="26">
        <v>483</v>
      </c>
      <c r="H84" s="27">
        <f t="shared" si="40"/>
        <v>0.57746478873239437</v>
      </c>
      <c r="I84" s="40">
        <v>306</v>
      </c>
      <c r="J84" s="41">
        <f t="shared" si="41"/>
        <v>0.63354037267080743</v>
      </c>
      <c r="K84" s="42">
        <v>132</v>
      </c>
      <c r="L84" s="43">
        <f t="shared" si="42"/>
        <v>0.27329192546583853</v>
      </c>
      <c r="M84" s="87">
        <v>45</v>
      </c>
      <c r="N84" s="88">
        <f t="shared" si="43"/>
        <v>9.3167701863354033E-2</v>
      </c>
      <c r="O84" s="107"/>
      <c r="P84" s="108">
        <f t="shared" si="44"/>
        <v>0</v>
      </c>
      <c r="Q84" s="49"/>
    </row>
    <row r="85" spans="1:17" x14ac:dyDescent="0.2">
      <c r="A85" s="49"/>
      <c r="B85" s="25">
        <v>49</v>
      </c>
      <c r="C85" s="26">
        <v>922</v>
      </c>
      <c r="D85" s="26">
        <v>461</v>
      </c>
      <c r="E85" s="26">
        <v>458</v>
      </c>
      <c r="F85" s="26">
        <v>7</v>
      </c>
      <c r="G85" s="26">
        <v>451</v>
      </c>
      <c r="H85" s="27">
        <f t="shared" si="40"/>
        <v>0.5</v>
      </c>
      <c r="I85" s="40">
        <v>243</v>
      </c>
      <c r="J85" s="41">
        <f t="shared" si="41"/>
        <v>0.53880266075388028</v>
      </c>
      <c r="K85" s="42">
        <v>158</v>
      </c>
      <c r="L85" s="43">
        <f t="shared" si="42"/>
        <v>0.35033259423503327</v>
      </c>
      <c r="M85" s="87">
        <v>50</v>
      </c>
      <c r="N85" s="88">
        <f t="shared" si="43"/>
        <v>0.11086474501108648</v>
      </c>
      <c r="O85" s="107"/>
      <c r="P85" s="108">
        <f t="shared" si="44"/>
        <v>0</v>
      </c>
      <c r="Q85" s="49"/>
    </row>
    <row r="86" spans="1:17" x14ac:dyDescent="0.2">
      <c r="A86" s="50"/>
      <c r="B86" s="25">
        <v>50</v>
      </c>
      <c r="C86" s="26">
        <v>802</v>
      </c>
      <c r="D86" s="26">
        <v>389</v>
      </c>
      <c r="E86" s="26">
        <v>389</v>
      </c>
      <c r="F86" s="26">
        <v>17</v>
      </c>
      <c r="G86" s="26">
        <v>372</v>
      </c>
      <c r="H86" s="27">
        <f t="shared" si="40"/>
        <v>0.48503740648379051</v>
      </c>
      <c r="I86" s="40">
        <v>169</v>
      </c>
      <c r="J86" s="41">
        <f t="shared" si="41"/>
        <v>0.45430107526881719</v>
      </c>
      <c r="K86" s="42">
        <v>153</v>
      </c>
      <c r="L86" s="43">
        <f t="shared" si="42"/>
        <v>0.41129032258064518</v>
      </c>
      <c r="M86" s="87">
        <v>50</v>
      </c>
      <c r="N86" s="88">
        <f t="shared" si="43"/>
        <v>0.13440860215053763</v>
      </c>
      <c r="O86" s="107"/>
      <c r="P86" s="108">
        <f t="shared" si="44"/>
        <v>0</v>
      </c>
      <c r="Q86" s="50"/>
    </row>
    <row r="87" spans="1:17" s="61" customFormat="1" x14ac:dyDescent="0.2">
      <c r="A87" s="24"/>
      <c r="B87" s="25"/>
      <c r="C87" s="25">
        <f>SUM(C82:C86)</f>
        <v>4733</v>
      </c>
      <c r="D87" s="25">
        <f>SUM(D82:D86)</f>
        <v>2590</v>
      </c>
      <c r="E87" s="25">
        <f>SUM(E82:E86)</f>
        <v>2587</v>
      </c>
      <c r="F87" s="25">
        <f>SUM(F82:F86)</f>
        <v>61</v>
      </c>
      <c r="G87" s="25">
        <f>SUM(G82:G86)</f>
        <v>2526</v>
      </c>
      <c r="H87" s="51">
        <f t="shared" si="40"/>
        <v>0.54722163532643142</v>
      </c>
      <c r="I87" s="52">
        <f>SUM(I82:I86)</f>
        <v>1426</v>
      </c>
      <c r="J87" s="53">
        <f t="shared" si="41"/>
        <v>0.56452889944576401</v>
      </c>
      <c r="K87" s="54">
        <f>SUM(K82:K86)</f>
        <v>808</v>
      </c>
      <c r="L87" s="55">
        <f t="shared" si="42"/>
        <v>0.31987331749802056</v>
      </c>
      <c r="M87" s="89">
        <f>SUM(M82:M86)</f>
        <v>292</v>
      </c>
      <c r="N87" s="90">
        <f t="shared" si="43"/>
        <v>0.11559778305621536</v>
      </c>
      <c r="O87" s="109">
        <f>SUM(O82:O86)</f>
        <v>0</v>
      </c>
      <c r="P87" s="110">
        <f t="shared" si="44"/>
        <v>0</v>
      </c>
      <c r="Q87" s="60"/>
    </row>
    <row r="88" spans="1:17" s="36" customFormat="1" x14ac:dyDescent="0.2">
      <c r="A88" s="24"/>
      <c r="B88" s="25"/>
      <c r="C88" s="26"/>
      <c r="D88" s="26"/>
      <c r="E88" s="26"/>
      <c r="F88" s="26"/>
      <c r="G88" s="26"/>
      <c r="H88" s="27"/>
      <c r="I88" s="40"/>
      <c r="J88" s="41"/>
      <c r="K88" s="42"/>
      <c r="L88" s="43"/>
      <c r="M88" s="87"/>
      <c r="N88" s="88"/>
      <c r="O88" s="107"/>
      <c r="P88" s="108"/>
      <c r="Q88" s="60"/>
    </row>
    <row r="89" spans="1:17" s="36" customFormat="1" x14ac:dyDescent="0.2">
      <c r="A89" s="24"/>
      <c r="B89" s="25"/>
      <c r="C89" s="26"/>
      <c r="D89" s="26"/>
      <c r="E89" s="26"/>
      <c r="F89" s="26"/>
      <c r="G89" s="26"/>
      <c r="H89" s="27"/>
      <c r="I89" s="40"/>
      <c r="J89" s="41"/>
      <c r="K89" s="42"/>
      <c r="L89" s="43"/>
      <c r="M89" s="87"/>
      <c r="N89" s="88"/>
      <c r="O89" s="107"/>
      <c r="P89" s="108"/>
      <c r="Q89" s="60"/>
    </row>
    <row r="90" spans="1:17" s="61" customFormat="1" x14ac:dyDescent="0.2">
      <c r="A90" s="37" t="s">
        <v>25</v>
      </c>
      <c r="B90" s="25"/>
      <c r="C90" s="25"/>
      <c r="D90" s="25"/>
      <c r="E90" s="25"/>
      <c r="F90" s="25"/>
      <c r="G90" s="25"/>
      <c r="H90" s="51"/>
      <c r="I90" s="52" t="s">
        <v>73</v>
      </c>
      <c r="J90" s="53"/>
      <c r="K90" s="54" t="s">
        <v>74</v>
      </c>
      <c r="L90" s="55"/>
      <c r="M90" s="89" t="s">
        <v>43</v>
      </c>
      <c r="N90" s="90"/>
      <c r="O90" s="109"/>
      <c r="P90" s="110"/>
      <c r="Q90" s="60"/>
    </row>
    <row r="91" spans="1:17" x14ac:dyDescent="0.2">
      <c r="A91" s="38">
        <v>10</v>
      </c>
      <c r="B91" s="25">
        <v>51</v>
      </c>
      <c r="C91" s="26">
        <v>1189</v>
      </c>
      <c r="D91" s="26">
        <v>582</v>
      </c>
      <c r="E91" s="26">
        <v>581</v>
      </c>
      <c r="F91" s="26">
        <v>31</v>
      </c>
      <c r="G91" s="26">
        <v>550</v>
      </c>
      <c r="H91" s="27">
        <f t="shared" ref="H91:H96" si="45">$D91/$C91</f>
        <v>0.48948696383515561</v>
      </c>
      <c r="I91" s="40">
        <v>260</v>
      </c>
      <c r="J91" s="41">
        <f t="shared" ref="J91:J96" si="46">$I91/$G91</f>
        <v>0.47272727272727272</v>
      </c>
      <c r="K91" s="42">
        <v>200</v>
      </c>
      <c r="L91" s="43">
        <f t="shared" ref="L91:L96" si="47">$K91/$G91</f>
        <v>0.36363636363636365</v>
      </c>
      <c r="M91" s="87">
        <v>90</v>
      </c>
      <c r="N91" s="88">
        <f t="shared" ref="N91:N96" si="48">$M91/$G91</f>
        <v>0.16363636363636364</v>
      </c>
      <c r="O91" s="107"/>
      <c r="P91" s="108">
        <f t="shared" ref="P91:P96" si="49">$O91/$G91</f>
        <v>0</v>
      </c>
      <c r="Q91" s="38">
        <v>10</v>
      </c>
    </row>
    <row r="92" spans="1:17" x14ac:dyDescent="0.2">
      <c r="A92" s="49"/>
      <c r="B92" s="25">
        <v>52</v>
      </c>
      <c r="C92" s="26">
        <v>1048</v>
      </c>
      <c r="D92" s="26">
        <v>592</v>
      </c>
      <c r="E92" s="26">
        <v>592</v>
      </c>
      <c r="F92" s="26">
        <v>14</v>
      </c>
      <c r="G92" s="26">
        <v>578</v>
      </c>
      <c r="H92" s="27">
        <f t="shared" si="45"/>
        <v>0.56488549618320616</v>
      </c>
      <c r="I92" s="40">
        <v>247</v>
      </c>
      <c r="J92" s="41">
        <f t="shared" si="46"/>
        <v>0.4273356401384083</v>
      </c>
      <c r="K92" s="42">
        <v>237</v>
      </c>
      <c r="L92" s="43">
        <f t="shared" si="47"/>
        <v>0.41003460207612458</v>
      </c>
      <c r="M92" s="87">
        <v>94</v>
      </c>
      <c r="N92" s="88">
        <f t="shared" si="48"/>
        <v>0.16262975778546712</v>
      </c>
      <c r="O92" s="107"/>
      <c r="P92" s="108">
        <f t="shared" si="49"/>
        <v>0</v>
      </c>
      <c r="Q92" s="49"/>
    </row>
    <row r="93" spans="1:17" x14ac:dyDescent="0.2">
      <c r="A93" s="49"/>
      <c r="B93" s="25">
        <v>53</v>
      </c>
      <c r="C93" s="26">
        <v>899</v>
      </c>
      <c r="D93" s="26">
        <v>472</v>
      </c>
      <c r="E93" s="26">
        <v>472</v>
      </c>
      <c r="F93" s="26">
        <v>8</v>
      </c>
      <c r="G93" s="26">
        <v>464</v>
      </c>
      <c r="H93" s="27">
        <f t="shared" si="45"/>
        <v>0.52502780867630705</v>
      </c>
      <c r="I93" s="40">
        <v>216</v>
      </c>
      <c r="J93" s="41">
        <f t="shared" si="46"/>
        <v>0.46551724137931033</v>
      </c>
      <c r="K93" s="42">
        <v>144</v>
      </c>
      <c r="L93" s="43">
        <f t="shared" si="47"/>
        <v>0.31034482758620691</v>
      </c>
      <c r="M93" s="87">
        <v>104</v>
      </c>
      <c r="N93" s="88">
        <f t="shared" si="48"/>
        <v>0.22413793103448276</v>
      </c>
      <c r="O93" s="107"/>
      <c r="P93" s="108">
        <f t="shared" si="49"/>
        <v>0</v>
      </c>
      <c r="Q93" s="49"/>
    </row>
    <row r="94" spans="1:17" x14ac:dyDescent="0.2">
      <c r="A94" s="49"/>
      <c r="B94" s="25">
        <v>54</v>
      </c>
      <c r="C94" s="26">
        <v>789</v>
      </c>
      <c r="D94" s="26">
        <v>448</v>
      </c>
      <c r="E94" s="26">
        <v>449</v>
      </c>
      <c r="F94" s="26">
        <v>22</v>
      </c>
      <c r="G94" s="26">
        <v>427</v>
      </c>
      <c r="H94" s="27">
        <f t="shared" si="45"/>
        <v>0.56780735107731306</v>
      </c>
      <c r="I94" s="40">
        <v>219</v>
      </c>
      <c r="J94" s="41">
        <f t="shared" si="46"/>
        <v>0.51288056206088994</v>
      </c>
      <c r="K94" s="42">
        <v>123</v>
      </c>
      <c r="L94" s="43">
        <f t="shared" si="47"/>
        <v>0.28805620608899296</v>
      </c>
      <c r="M94" s="87">
        <v>85</v>
      </c>
      <c r="N94" s="88">
        <f t="shared" si="48"/>
        <v>0.19906323185011709</v>
      </c>
      <c r="O94" s="107"/>
      <c r="P94" s="108">
        <f t="shared" si="49"/>
        <v>0</v>
      </c>
      <c r="Q94" s="49"/>
    </row>
    <row r="95" spans="1:17" x14ac:dyDescent="0.2">
      <c r="A95" s="50"/>
      <c r="B95" s="25">
        <v>55</v>
      </c>
      <c r="C95" s="26">
        <v>951</v>
      </c>
      <c r="D95" s="26">
        <v>551</v>
      </c>
      <c r="E95" s="26">
        <v>550</v>
      </c>
      <c r="F95" s="26">
        <v>23</v>
      </c>
      <c r="G95" s="26">
        <v>527</v>
      </c>
      <c r="H95" s="27">
        <f t="shared" si="45"/>
        <v>0.57939011566771814</v>
      </c>
      <c r="I95" s="40">
        <v>242</v>
      </c>
      <c r="J95" s="41">
        <f t="shared" si="46"/>
        <v>0.45920303605313095</v>
      </c>
      <c r="K95" s="42">
        <v>178</v>
      </c>
      <c r="L95" s="43">
        <f t="shared" si="47"/>
        <v>0.33776091081593929</v>
      </c>
      <c r="M95" s="87">
        <v>107</v>
      </c>
      <c r="N95" s="88">
        <f t="shared" si="48"/>
        <v>0.20303605313092979</v>
      </c>
      <c r="O95" s="107"/>
      <c r="P95" s="108">
        <f t="shared" si="49"/>
        <v>0</v>
      </c>
      <c r="Q95" s="50"/>
    </row>
    <row r="96" spans="1:17" s="61" customFormat="1" x14ac:dyDescent="0.2">
      <c r="A96" s="24"/>
      <c r="B96" s="25"/>
      <c r="C96" s="25">
        <f>SUM(C91:C95)</f>
        <v>4876</v>
      </c>
      <c r="D96" s="25">
        <f>SUM(D91:D95)</f>
        <v>2645</v>
      </c>
      <c r="E96" s="25">
        <f>SUM(E91:E95)</f>
        <v>2644</v>
      </c>
      <c r="F96" s="25">
        <f>SUM(F91:F95)</f>
        <v>98</v>
      </c>
      <c r="G96" s="25">
        <f>SUM(G91:G95)</f>
        <v>2546</v>
      </c>
      <c r="H96" s="51">
        <f t="shared" si="45"/>
        <v>0.54245283018867929</v>
      </c>
      <c r="I96" s="52">
        <f>SUM(I91:I95)</f>
        <v>1184</v>
      </c>
      <c r="J96" s="53">
        <f t="shared" si="46"/>
        <v>0.46504320502749413</v>
      </c>
      <c r="K96" s="54">
        <f>SUM(K91:K95)</f>
        <v>882</v>
      </c>
      <c r="L96" s="55">
        <f t="shared" si="47"/>
        <v>0.34642576590730556</v>
      </c>
      <c r="M96" s="89">
        <f>SUM(M91:M95)</f>
        <v>480</v>
      </c>
      <c r="N96" s="90">
        <f t="shared" si="48"/>
        <v>0.18853102906520031</v>
      </c>
      <c r="O96" s="109">
        <f>SUM(O91:O95)</f>
        <v>0</v>
      </c>
      <c r="P96" s="110">
        <f t="shared" si="49"/>
        <v>0</v>
      </c>
      <c r="Q96" s="60"/>
    </row>
    <row r="97" spans="1:17" s="36" customFormat="1" x14ac:dyDescent="0.2">
      <c r="A97" s="24"/>
      <c r="B97" s="25"/>
      <c r="C97" s="26"/>
      <c r="D97" s="26"/>
      <c r="E97" s="26"/>
      <c r="F97" s="26"/>
      <c r="G97" s="26"/>
      <c r="H97" s="27"/>
      <c r="I97" s="40"/>
      <c r="J97" s="41"/>
      <c r="K97" s="42"/>
      <c r="L97" s="43"/>
      <c r="M97" s="87"/>
      <c r="N97" s="88"/>
      <c r="O97" s="107"/>
      <c r="P97" s="108"/>
      <c r="Q97" s="60"/>
    </row>
    <row r="98" spans="1:17" s="36" customFormat="1" x14ac:dyDescent="0.2">
      <c r="A98" s="24"/>
      <c r="B98" s="25"/>
      <c r="C98" s="26"/>
      <c r="D98" s="26"/>
      <c r="E98" s="26"/>
      <c r="F98" s="26"/>
      <c r="G98" s="26"/>
      <c r="H98" s="27"/>
      <c r="I98" s="40"/>
      <c r="J98" s="41"/>
      <c r="K98" s="42"/>
      <c r="L98" s="43"/>
      <c r="M98" s="87"/>
      <c r="N98" s="88"/>
      <c r="O98" s="107"/>
      <c r="P98" s="108"/>
      <c r="Q98" s="60"/>
    </row>
    <row r="99" spans="1:17" s="61" customFormat="1" x14ac:dyDescent="0.2">
      <c r="A99" s="37" t="s">
        <v>26</v>
      </c>
      <c r="B99" s="25"/>
      <c r="C99" s="25"/>
      <c r="D99" s="25"/>
      <c r="E99" s="25"/>
      <c r="F99" s="25"/>
      <c r="G99" s="25"/>
      <c r="H99" s="51"/>
      <c r="I99" s="52" t="s">
        <v>75</v>
      </c>
      <c r="J99" s="53"/>
      <c r="K99" s="54" t="s">
        <v>76</v>
      </c>
      <c r="L99" s="55"/>
      <c r="M99" s="89" t="s">
        <v>77</v>
      </c>
      <c r="N99" s="90"/>
      <c r="O99" s="109"/>
      <c r="P99" s="110"/>
      <c r="Q99" s="60"/>
    </row>
    <row r="100" spans="1:17" x14ac:dyDescent="0.2">
      <c r="A100" s="38">
        <v>11</v>
      </c>
      <c r="B100" s="25">
        <v>56</v>
      </c>
      <c r="C100" s="26">
        <v>1069</v>
      </c>
      <c r="D100" s="26">
        <v>601</v>
      </c>
      <c r="E100" s="26">
        <v>601</v>
      </c>
      <c r="F100" s="26">
        <v>22</v>
      </c>
      <c r="G100" s="26">
        <v>579</v>
      </c>
      <c r="H100" s="27">
        <f t="shared" ref="H100:H105" si="50">$D100/$C100</f>
        <v>0.56220767072029931</v>
      </c>
      <c r="I100" s="40">
        <v>286</v>
      </c>
      <c r="J100" s="41">
        <f t="shared" ref="J100:J105" si="51">$I100/$G100</f>
        <v>0.49395509499136442</v>
      </c>
      <c r="K100" s="42">
        <v>220</v>
      </c>
      <c r="L100" s="43">
        <f t="shared" ref="L100:L105" si="52">$K100/$G100</f>
        <v>0.37996545768566492</v>
      </c>
      <c r="M100" s="87">
        <v>73</v>
      </c>
      <c r="N100" s="88">
        <f t="shared" ref="N100:N105" si="53">$M100/$G100</f>
        <v>0.12607944732297063</v>
      </c>
      <c r="O100" s="107"/>
      <c r="P100" s="108">
        <f t="shared" ref="P100:P105" si="54">$O100/$G100</f>
        <v>0</v>
      </c>
      <c r="Q100" s="38">
        <v>11</v>
      </c>
    </row>
    <row r="101" spans="1:17" x14ac:dyDescent="0.2">
      <c r="A101" s="49"/>
      <c r="B101" s="25">
        <v>57</v>
      </c>
      <c r="C101" s="26">
        <v>855</v>
      </c>
      <c r="D101" s="26">
        <v>444</v>
      </c>
      <c r="E101" s="26">
        <v>443</v>
      </c>
      <c r="F101" s="26">
        <v>15</v>
      </c>
      <c r="G101" s="26">
        <v>428</v>
      </c>
      <c r="H101" s="27">
        <f t="shared" si="50"/>
        <v>0.51929824561403504</v>
      </c>
      <c r="I101" s="40">
        <v>252</v>
      </c>
      <c r="J101" s="41">
        <f t="shared" si="51"/>
        <v>0.58878504672897192</v>
      </c>
      <c r="K101" s="42">
        <v>133</v>
      </c>
      <c r="L101" s="43">
        <f t="shared" si="52"/>
        <v>0.31074766355140188</v>
      </c>
      <c r="M101" s="87">
        <v>43</v>
      </c>
      <c r="N101" s="88">
        <f t="shared" si="53"/>
        <v>0.10046728971962617</v>
      </c>
      <c r="O101" s="107"/>
      <c r="P101" s="108">
        <f t="shared" si="54"/>
        <v>0</v>
      </c>
      <c r="Q101" s="49"/>
    </row>
    <row r="102" spans="1:17" x14ac:dyDescent="0.2">
      <c r="A102" s="49"/>
      <c r="B102" s="25">
        <v>58</v>
      </c>
      <c r="C102" s="26">
        <v>970</v>
      </c>
      <c r="D102" s="26">
        <v>508</v>
      </c>
      <c r="E102" s="26">
        <v>506</v>
      </c>
      <c r="F102" s="26">
        <v>14</v>
      </c>
      <c r="G102" s="26">
        <v>492</v>
      </c>
      <c r="H102" s="27">
        <f t="shared" si="50"/>
        <v>0.52371134020618559</v>
      </c>
      <c r="I102" s="40">
        <v>275</v>
      </c>
      <c r="J102" s="41">
        <f t="shared" si="51"/>
        <v>0.55894308943089432</v>
      </c>
      <c r="K102" s="42">
        <v>187</v>
      </c>
      <c r="L102" s="43">
        <f t="shared" si="52"/>
        <v>0.38008130081300812</v>
      </c>
      <c r="M102" s="87">
        <v>30</v>
      </c>
      <c r="N102" s="88">
        <f t="shared" si="53"/>
        <v>6.097560975609756E-2</v>
      </c>
      <c r="O102" s="107"/>
      <c r="P102" s="108">
        <f t="shared" si="54"/>
        <v>0</v>
      </c>
      <c r="Q102" s="49"/>
    </row>
    <row r="103" spans="1:17" x14ac:dyDescent="0.2">
      <c r="A103" s="49"/>
      <c r="B103" s="25">
        <v>59</v>
      </c>
      <c r="C103" s="26">
        <v>1136</v>
      </c>
      <c r="D103" s="26">
        <v>613</v>
      </c>
      <c r="E103" s="26">
        <v>613</v>
      </c>
      <c r="F103" s="26">
        <v>23</v>
      </c>
      <c r="G103" s="26">
        <v>590</v>
      </c>
      <c r="H103" s="27">
        <f t="shared" si="50"/>
        <v>0.539612676056338</v>
      </c>
      <c r="I103" s="40">
        <v>310</v>
      </c>
      <c r="J103" s="41">
        <f t="shared" si="51"/>
        <v>0.52542372881355937</v>
      </c>
      <c r="K103" s="42">
        <v>212</v>
      </c>
      <c r="L103" s="43">
        <f t="shared" si="52"/>
        <v>0.35932203389830508</v>
      </c>
      <c r="M103" s="87">
        <v>68</v>
      </c>
      <c r="N103" s="88">
        <f t="shared" si="53"/>
        <v>0.11525423728813559</v>
      </c>
      <c r="O103" s="107"/>
      <c r="P103" s="108">
        <f t="shared" si="54"/>
        <v>0</v>
      </c>
      <c r="Q103" s="49"/>
    </row>
    <row r="104" spans="1:17" x14ac:dyDescent="0.2">
      <c r="A104" s="50"/>
      <c r="B104" s="25">
        <v>60</v>
      </c>
      <c r="C104" s="26">
        <v>969</v>
      </c>
      <c r="D104" s="26">
        <v>453</v>
      </c>
      <c r="E104" s="26">
        <v>453</v>
      </c>
      <c r="F104" s="26">
        <v>13</v>
      </c>
      <c r="G104" s="26">
        <v>440</v>
      </c>
      <c r="H104" s="27">
        <f t="shared" si="50"/>
        <v>0.46749226006191952</v>
      </c>
      <c r="I104" s="40">
        <v>238</v>
      </c>
      <c r="J104" s="41">
        <f t="shared" si="51"/>
        <v>0.54090909090909089</v>
      </c>
      <c r="K104" s="42">
        <v>168</v>
      </c>
      <c r="L104" s="43">
        <f t="shared" si="52"/>
        <v>0.38181818181818183</v>
      </c>
      <c r="M104" s="87">
        <v>34</v>
      </c>
      <c r="N104" s="88">
        <f t="shared" si="53"/>
        <v>7.7272727272727271E-2</v>
      </c>
      <c r="O104" s="107"/>
      <c r="P104" s="108">
        <f t="shared" si="54"/>
        <v>0</v>
      </c>
      <c r="Q104" s="50"/>
    </row>
    <row r="105" spans="1:17" s="61" customFormat="1" x14ac:dyDescent="0.2">
      <c r="A105" s="24"/>
      <c r="B105" s="25"/>
      <c r="C105" s="25">
        <f>SUM(C100:C104)</f>
        <v>4999</v>
      </c>
      <c r="D105" s="25">
        <f>SUM(D100:D104)</f>
        <v>2619</v>
      </c>
      <c r="E105" s="25">
        <f>SUM(E100:E104)</f>
        <v>2616</v>
      </c>
      <c r="F105" s="25">
        <f>SUM(F100:F104)</f>
        <v>87</v>
      </c>
      <c r="G105" s="25">
        <f>SUM(G100:G104)</f>
        <v>2529</v>
      </c>
      <c r="H105" s="51">
        <f t="shared" si="50"/>
        <v>0.5239047809561912</v>
      </c>
      <c r="I105" s="52">
        <f>SUM(I100:I104)</f>
        <v>1361</v>
      </c>
      <c r="J105" s="53">
        <f t="shared" si="51"/>
        <v>0.53815737445630685</v>
      </c>
      <c r="K105" s="54">
        <f>SUM(K100:K104)</f>
        <v>920</v>
      </c>
      <c r="L105" s="55">
        <f t="shared" si="52"/>
        <v>0.3637801502570186</v>
      </c>
      <c r="M105" s="89">
        <f>SUM(M100:M104)</f>
        <v>248</v>
      </c>
      <c r="N105" s="90">
        <f t="shared" si="53"/>
        <v>9.8062475286674569E-2</v>
      </c>
      <c r="O105" s="109">
        <f>SUM(O100:O104)</f>
        <v>0</v>
      </c>
      <c r="P105" s="110">
        <f t="shared" si="54"/>
        <v>0</v>
      </c>
      <c r="Q105" s="60"/>
    </row>
    <row r="106" spans="1:17" s="36" customFormat="1" x14ac:dyDescent="0.2">
      <c r="A106" s="24"/>
      <c r="B106" s="25"/>
      <c r="C106" s="26"/>
      <c r="D106" s="26"/>
      <c r="E106" s="26"/>
      <c r="F106" s="26"/>
      <c r="G106" s="26"/>
      <c r="H106" s="27"/>
      <c r="I106" s="40"/>
      <c r="J106" s="41"/>
      <c r="K106" s="42"/>
      <c r="L106" s="43"/>
      <c r="M106" s="87"/>
      <c r="N106" s="88"/>
      <c r="O106" s="107"/>
      <c r="P106" s="108"/>
      <c r="Q106" s="60"/>
    </row>
    <row r="107" spans="1:17" s="36" customFormat="1" x14ac:dyDescent="0.2">
      <c r="A107" s="24"/>
      <c r="B107" s="25"/>
      <c r="C107" s="26"/>
      <c r="D107" s="26"/>
      <c r="E107" s="26"/>
      <c r="F107" s="26"/>
      <c r="G107" s="26"/>
      <c r="H107" s="27"/>
      <c r="I107" s="40"/>
      <c r="J107" s="41"/>
      <c r="K107" s="42"/>
      <c r="L107" s="43"/>
      <c r="M107" s="87"/>
      <c r="N107" s="88"/>
      <c r="O107" s="107"/>
      <c r="P107" s="108"/>
      <c r="Q107" s="60"/>
    </row>
    <row r="108" spans="1:17" s="61" customFormat="1" x14ac:dyDescent="0.2">
      <c r="A108" s="37" t="s">
        <v>27</v>
      </c>
      <c r="B108" s="25"/>
      <c r="C108" s="25"/>
      <c r="D108" s="25"/>
      <c r="E108" s="25"/>
      <c r="F108" s="25"/>
      <c r="G108" s="25"/>
      <c r="H108" s="51"/>
      <c r="I108" s="52" t="s">
        <v>78</v>
      </c>
      <c r="J108" s="53"/>
      <c r="K108" s="54" t="s">
        <v>79</v>
      </c>
      <c r="L108" s="55"/>
      <c r="M108" s="89" t="s">
        <v>80</v>
      </c>
      <c r="N108" s="90"/>
      <c r="O108" s="109"/>
      <c r="P108" s="110"/>
      <c r="Q108" s="60"/>
    </row>
    <row r="109" spans="1:17" x14ac:dyDescent="0.2">
      <c r="A109" s="38">
        <v>12</v>
      </c>
      <c r="B109" s="25">
        <v>61</v>
      </c>
      <c r="C109" s="26">
        <v>1079</v>
      </c>
      <c r="D109" s="26">
        <v>497</v>
      </c>
      <c r="E109" s="26">
        <v>497</v>
      </c>
      <c r="F109" s="26">
        <v>31</v>
      </c>
      <c r="G109" s="26">
        <v>466</v>
      </c>
      <c r="H109" s="27">
        <f t="shared" ref="H109:H114" si="55">$D109/$C109</f>
        <v>0.46061167747914739</v>
      </c>
      <c r="I109" s="40">
        <v>196</v>
      </c>
      <c r="J109" s="41">
        <f t="shared" ref="J109:J114" si="56">$I109/$G109</f>
        <v>0.42060085836909872</v>
      </c>
      <c r="K109" s="42">
        <v>188</v>
      </c>
      <c r="L109" s="43">
        <f t="shared" ref="L109:L114" si="57">$K109/$G109</f>
        <v>0.40343347639484978</v>
      </c>
      <c r="M109" s="87">
        <v>82</v>
      </c>
      <c r="N109" s="88">
        <f t="shared" ref="N109:N114" si="58">$M109/$G109</f>
        <v>0.17596566523605151</v>
      </c>
      <c r="O109" s="107"/>
      <c r="P109" s="108">
        <f t="shared" ref="P109:P114" si="59">$O109/$G109</f>
        <v>0</v>
      </c>
      <c r="Q109" s="62">
        <v>12</v>
      </c>
    </row>
    <row r="110" spans="1:17" x14ac:dyDescent="0.2">
      <c r="A110" s="49"/>
      <c r="B110" s="25">
        <v>62</v>
      </c>
      <c r="C110" s="26">
        <v>764</v>
      </c>
      <c r="D110" s="26">
        <v>384</v>
      </c>
      <c r="E110" s="26">
        <v>384</v>
      </c>
      <c r="F110" s="26">
        <v>20</v>
      </c>
      <c r="G110" s="26">
        <v>364</v>
      </c>
      <c r="H110" s="27">
        <f t="shared" si="55"/>
        <v>0.50261780104712039</v>
      </c>
      <c r="I110" s="40">
        <v>187</v>
      </c>
      <c r="J110" s="41">
        <f t="shared" si="56"/>
        <v>0.51373626373626369</v>
      </c>
      <c r="K110" s="42">
        <v>124</v>
      </c>
      <c r="L110" s="43">
        <f t="shared" si="57"/>
        <v>0.34065934065934067</v>
      </c>
      <c r="M110" s="87">
        <v>53</v>
      </c>
      <c r="N110" s="88">
        <f t="shared" si="58"/>
        <v>0.14560439560439561</v>
      </c>
      <c r="O110" s="107"/>
      <c r="P110" s="108">
        <f t="shared" si="59"/>
        <v>0</v>
      </c>
      <c r="Q110" s="62"/>
    </row>
    <row r="111" spans="1:17" x14ac:dyDescent="0.2">
      <c r="A111" s="49"/>
      <c r="B111" s="25">
        <v>63</v>
      </c>
      <c r="C111" s="26">
        <v>929</v>
      </c>
      <c r="D111" s="26">
        <v>508</v>
      </c>
      <c r="E111" s="26">
        <v>507</v>
      </c>
      <c r="F111" s="26">
        <v>48</v>
      </c>
      <c r="G111" s="26">
        <v>459</v>
      </c>
      <c r="H111" s="27">
        <f t="shared" si="55"/>
        <v>0.5468245425188375</v>
      </c>
      <c r="I111" s="40">
        <v>203</v>
      </c>
      <c r="J111" s="41">
        <f t="shared" si="56"/>
        <v>0.44226579520697168</v>
      </c>
      <c r="K111" s="42">
        <v>198</v>
      </c>
      <c r="L111" s="43">
        <f t="shared" si="57"/>
        <v>0.43137254901960786</v>
      </c>
      <c r="M111" s="87">
        <v>58</v>
      </c>
      <c r="N111" s="88">
        <f t="shared" si="58"/>
        <v>0.12636165577342048</v>
      </c>
      <c r="O111" s="107"/>
      <c r="P111" s="108">
        <f t="shared" si="59"/>
        <v>0</v>
      </c>
      <c r="Q111" s="62"/>
    </row>
    <row r="112" spans="1:17" x14ac:dyDescent="0.2">
      <c r="A112" s="49"/>
      <c r="B112" s="25">
        <v>64</v>
      </c>
      <c r="C112" s="26">
        <v>1005</v>
      </c>
      <c r="D112" s="26">
        <v>595</v>
      </c>
      <c r="E112" s="26">
        <v>595</v>
      </c>
      <c r="F112" s="26">
        <v>20</v>
      </c>
      <c r="G112" s="26">
        <v>575</v>
      </c>
      <c r="H112" s="27">
        <f t="shared" si="55"/>
        <v>0.59203980099502485</v>
      </c>
      <c r="I112" s="40">
        <v>278</v>
      </c>
      <c r="J112" s="41">
        <f t="shared" si="56"/>
        <v>0.48347826086956519</v>
      </c>
      <c r="K112" s="42">
        <v>214</v>
      </c>
      <c r="L112" s="43">
        <f t="shared" si="57"/>
        <v>0.37217391304347824</v>
      </c>
      <c r="M112" s="87">
        <v>83</v>
      </c>
      <c r="N112" s="88">
        <f t="shared" si="58"/>
        <v>0.14434782608695651</v>
      </c>
      <c r="O112" s="107"/>
      <c r="P112" s="108">
        <f t="shared" si="59"/>
        <v>0</v>
      </c>
      <c r="Q112" s="62"/>
    </row>
    <row r="113" spans="1:17" x14ac:dyDescent="0.2">
      <c r="A113" s="50"/>
      <c r="B113" s="25">
        <v>65</v>
      </c>
      <c r="C113" s="26">
        <v>933</v>
      </c>
      <c r="D113" s="26">
        <v>509</v>
      </c>
      <c r="E113" s="26">
        <v>509</v>
      </c>
      <c r="F113" s="26">
        <v>25</v>
      </c>
      <c r="G113" s="26">
        <v>484</v>
      </c>
      <c r="H113" s="27">
        <f t="shared" si="55"/>
        <v>0.54555198285101825</v>
      </c>
      <c r="I113" s="40">
        <v>229</v>
      </c>
      <c r="J113" s="41">
        <f t="shared" si="56"/>
        <v>0.47314049586776857</v>
      </c>
      <c r="K113" s="42">
        <v>184</v>
      </c>
      <c r="L113" s="43">
        <f t="shared" si="57"/>
        <v>0.38016528925619836</v>
      </c>
      <c r="M113" s="87">
        <v>71</v>
      </c>
      <c r="N113" s="88">
        <f t="shared" si="58"/>
        <v>0.14669421487603307</v>
      </c>
      <c r="O113" s="107"/>
      <c r="P113" s="108">
        <f t="shared" si="59"/>
        <v>0</v>
      </c>
      <c r="Q113" s="62"/>
    </row>
    <row r="114" spans="1:17" s="61" customFormat="1" x14ac:dyDescent="0.2">
      <c r="A114" s="24"/>
      <c r="B114" s="25"/>
      <c r="C114" s="25">
        <f>SUM(C$109:C$113)</f>
        <v>4710</v>
      </c>
      <c r="D114" s="25">
        <f>SUM(D$109:D$113)</f>
        <v>2493</v>
      </c>
      <c r="E114" s="25">
        <f>SUM(E$109:E$113)</f>
        <v>2492</v>
      </c>
      <c r="F114" s="25">
        <f>SUM(F$109:F$113)</f>
        <v>144</v>
      </c>
      <c r="G114" s="25">
        <f>SUM(G$109:G$113)</f>
        <v>2348</v>
      </c>
      <c r="H114" s="51">
        <f t="shared" si="55"/>
        <v>0.52929936305732483</v>
      </c>
      <c r="I114" s="52">
        <f>SUM(I109:I113)</f>
        <v>1093</v>
      </c>
      <c r="J114" s="53">
        <f t="shared" si="56"/>
        <v>0.46550255536626917</v>
      </c>
      <c r="K114" s="54">
        <f>SUM(K109:K113)</f>
        <v>908</v>
      </c>
      <c r="L114" s="55">
        <f t="shared" si="57"/>
        <v>0.38671209540034074</v>
      </c>
      <c r="M114" s="89">
        <f>SUM(M109:M113)</f>
        <v>347</v>
      </c>
      <c r="N114" s="90">
        <f t="shared" si="58"/>
        <v>0.14778534923339012</v>
      </c>
      <c r="O114" s="109">
        <f>SUM(O109:O113)</f>
        <v>0</v>
      </c>
      <c r="P114" s="110">
        <f t="shared" si="59"/>
        <v>0</v>
      </c>
      <c r="Q114" s="60"/>
    </row>
    <row r="115" spans="1:17" s="36" customFormat="1" x14ac:dyDescent="0.2">
      <c r="A115" s="24"/>
      <c r="B115" s="25"/>
      <c r="C115" s="26"/>
      <c r="D115" s="26"/>
      <c r="E115" s="26"/>
      <c r="F115" s="26"/>
      <c r="G115" s="26"/>
      <c r="H115" s="27"/>
      <c r="I115" s="40"/>
      <c r="J115" s="41"/>
      <c r="K115" s="42"/>
      <c r="L115" s="43"/>
      <c r="M115" s="87"/>
      <c r="N115" s="88"/>
      <c r="O115" s="107"/>
      <c r="P115" s="108"/>
      <c r="Q115" s="60"/>
    </row>
    <row r="116" spans="1:17" s="36" customFormat="1" x14ac:dyDescent="0.2">
      <c r="A116" s="24"/>
      <c r="B116" s="25"/>
      <c r="C116" s="26"/>
      <c r="D116" s="26"/>
      <c r="E116" s="26"/>
      <c r="F116" s="26"/>
      <c r="G116" s="26"/>
      <c r="H116" s="27"/>
      <c r="I116" s="40"/>
      <c r="J116" s="41"/>
      <c r="K116" s="42"/>
      <c r="L116" s="43"/>
      <c r="M116" s="87"/>
      <c r="N116" s="88"/>
      <c r="O116" s="107"/>
      <c r="P116" s="108"/>
      <c r="Q116" s="60"/>
    </row>
    <row r="117" spans="1:17" s="61" customFormat="1" x14ac:dyDescent="0.2">
      <c r="A117" s="37" t="s">
        <v>28</v>
      </c>
      <c r="B117" s="25"/>
      <c r="C117" s="25"/>
      <c r="D117" s="25"/>
      <c r="E117" s="25"/>
      <c r="F117" s="25"/>
      <c r="G117" s="25"/>
      <c r="H117" s="51"/>
      <c r="I117" s="52" t="s">
        <v>81</v>
      </c>
      <c r="J117" s="53"/>
      <c r="K117" s="54" t="s">
        <v>82</v>
      </c>
      <c r="L117" s="55"/>
      <c r="M117" s="89" t="s">
        <v>83</v>
      </c>
      <c r="N117" s="90"/>
      <c r="O117" s="109"/>
      <c r="P117" s="110"/>
      <c r="Q117" s="60"/>
    </row>
    <row r="118" spans="1:17" x14ac:dyDescent="0.2">
      <c r="A118" s="38">
        <v>13</v>
      </c>
      <c r="B118" s="25">
        <v>66</v>
      </c>
      <c r="C118" s="26">
        <v>940</v>
      </c>
      <c r="D118" s="26">
        <v>529</v>
      </c>
      <c r="E118" s="26">
        <v>529</v>
      </c>
      <c r="F118" s="26">
        <v>13</v>
      </c>
      <c r="G118" s="26">
        <v>516</v>
      </c>
      <c r="H118" s="27">
        <f t="shared" ref="H118:H123" si="60">$D118/$C118</f>
        <v>0.56276595744680846</v>
      </c>
      <c r="I118" s="40">
        <v>278</v>
      </c>
      <c r="J118" s="41">
        <f t="shared" ref="J118:J123" si="61">$I118/$G118</f>
        <v>0.53875968992248058</v>
      </c>
      <c r="K118" s="42">
        <v>197</v>
      </c>
      <c r="L118" s="43">
        <f t="shared" ref="L118:L123" si="62">$K118/$G118</f>
        <v>0.38178294573643412</v>
      </c>
      <c r="M118" s="87">
        <v>41</v>
      </c>
      <c r="N118" s="88">
        <f t="shared" ref="N118:N123" si="63">$M118/$G118</f>
        <v>7.9457364341085274E-2</v>
      </c>
      <c r="O118" s="107"/>
      <c r="P118" s="108">
        <f t="shared" ref="P118:P123" si="64">$O118/$G118</f>
        <v>0</v>
      </c>
      <c r="Q118" s="38">
        <v>13</v>
      </c>
    </row>
    <row r="119" spans="1:17" x14ac:dyDescent="0.2">
      <c r="A119" s="49"/>
      <c r="B119" s="25">
        <v>67</v>
      </c>
      <c r="C119" s="26">
        <v>979</v>
      </c>
      <c r="D119" s="26">
        <v>571</v>
      </c>
      <c r="E119" s="26">
        <v>572</v>
      </c>
      <c r="F119" s="26">
        <v>16</v>
      </c>
      <c r="G119" s="26">
        <v>556</v>
      </c>
      <c r="H119" s="27">
        <f t="shared" si="60"/>
        <v>0.58324821246169556</v>
      </c>
      <c r="I119" s="40">
        <v>258</v>
      </c>
      <c r="J119" s="41">
        <f t="shared" si="61"/>
        <v>0.46402877697841727</v>
      </c>
      <c r="K119" s="42">
        <v>251</v>
      </c>
      <c r="L119" s="43">
        <f t="shared" si="62"/>
        <v>0.45143884892086333</v>
      </c>
      <c r="M119" s="87">
        <v>47</v>
      </c>
      <c r="N119" s="88">
        <f t="shared" si="63"/>
        <v>8.4532374100719426E-2</v>
      </c>
      <c r="O119" s="107"/>
      <c r="P119" s="108">
        <f t="shared" si="64"/>
        <v>0</v>
      </c>
      <c r="Q119" s="49"/>
    </row>
    <row r="120" spans="1:17" x14ac:dyDescent="0.2">
      <c r="A120" s="49"/>
      <c r="B120" s="25">
        <v>68</v>
      </c>
      <c r="C120" s="26">
        <v>966</v>
      </c>
      <c r="D120" s="26">
        <v>535</v>
      </c>
      <c r="E120" s="26">
        <v>535</v>
      </c>
      <c r="F120" s="26">
        <v>13</v>
      </c>
      <c r="G120" s="26">
        <v>522</v>
      </c>
      <c r="H120" s="27">
        <f t="shared" si="60"/>
        <v>0.55383022774327118</v>
      </c>
      <c r="I120" s="40">
        <v>258</v>
      </c>
      <c r="J120" s="41">
        <f t="shared" si="61"/>
        <v>0.4942528735632184</v>
      </c>
      <c r="K120" s="42">
        <v>212</v>
      </c>
      <c r="L120" s="43">
        <f t="shared" si="62"/>
        <v>0.4061302681992337</v>
      </c>
      <c r="M120" s="87">
        <v>52</v>
      </c>
      <c r="N120" s="88">
        <f t="shared" si="63"/>
        <v>9.9616858237547887E-2</v>
      </c>
      <c r="O120" s="107"/>
      <c r="P120" s="108">
        <f t="shared" si="64"/>
        <v>0</v>
      </c>
      <c r="Q120" s="49"/>
    </row>
    <row r="121" spans="1:17" x14ac:dyDescent="0.2">
      <c r="A121" s="49"/>
      <c r="B121" s="25">
        <v>69</v>
      </c>
      <c r="C121" s="26">
        <v>896</v>
      </c>
      <c r="D121" s="26">
        <v>470</v>
      </c>
      <c r="E121" s="26">
        <v>470</v>
      </c>
      <c r="F121" s="26">
        <v>12</v>
      </c>
      <c r="G121" s="26">
        <v>458</v>
      </c>
      <c r="H121" s="27">
        <f t="shared" si="60"/>
        <v>0.5245535714285714</v>
      </c>
      <c r="I121" s="40">
        <v>217</v>
      </c>
      <c r="J121" s="41">
        <f t="shared" si="61"/>
        <v>0.47379912663755458</v>
      </c>
      <c r="K121" s="42">
        <v>185</v>
      </c>
      <c r="L121" s="43">
        <f t="shared" si="62"/>
        <v>0.40393013100436681</v>
      </c>
      <c r="M121" s="87">
        <v>56</v>
      </c>
      <c r="N121" s="88">
        <f t="shared" si="63"/>
        <v>0.1222707423580786</v>
      </c>
      <c r="O121" s="107"/>
      <c r="P121" s="108">
        <f t="shared" si="64"/>
        <v>0</v>
      </c>
      <c r="Q121" s="49"/>
    </row>
    <row r="122" spans="1:17" x14ac:dyDescent="0.2">
      <c r="A122" s="50"/>
      <c r="B122" s="25">
        <v>70</v>
      </c>
      <c r="C122" s="26">
        <v>935</v>
      </c>
      <c r="D122" s="26">
        <v>555</v>
      </c>
      <c r="E122" s="26">
        <v>555</v>
      </c>
      <c r="F122" s="26">
        <v>18</v>
      </c>
      <c r="G122" s="26">
        <v>537</v>
      </c>
      <c r="H122" s="27">
        <f t="shared" si="60"/>
        <v>0.5935828877005348</v>
      </c>
      <c r="I122" s="40">
        <v>287</v>
      </c>
      <c r="J122" s="41">
        <f t="shared" si="61"/>
        <v>0.53445065176908757</v>
      </c>
      <c r="K122" s="42">
        <v>204</v>
      </c>
      <c r="L122" s="43">
        <f t="shared" si="62"/>
        <v>0.37988826815642457</v>
      </c>
      <c r="M122" s="87">
        <v>46</v>
      </c>
      <c r="N122" s="88">
        <f t="shared" si="63"/>
        <v>8.5661080074487903E-2</v>
      </c>
      <c r="O122" s="107"/>
      <c r="P122" s="108">
        <f t="shared" si="64"/>
        <v>0</v>
      </c>
      <c r="Q122" s="50"/>
    </row>
    <row r="123" spans="1:17" s="61" customFormat="1" x14ac:dyDescent="0.2">
      <c r="A123" s="24"/>
      <c r="B123" s="25"/>
      <c r="C123" s="25">
        <f>SUM(C118:C122)</f>
        <v>4716</v>
      </c>
      <c r="D123" s="25">
        <f>SUM(D118:D122)</f>
        <v>2660</v>
      </c>
      <c r="E123" s="25">
        <f>SUM(E118:E122)</f>
        <v>2661</v>
      </c>
      <c r="F123" s="25">
        <f>SUM(F118:F122)</f>
        <v>72</v>
      </c>
      <c r="G123" s="25">
        <f>SUM(G118:G122)</f>
        <v>2589</v>
      </c>
      <c r="H123" s="51">
        <f t="shared" si="60"/>
        <v>0.56403731976251059</v>
      </c>
      <c r="I123" s="52">
        <f>SUM(I118:I122)</f>
        <v>1298</v>
      </c>
      <c r="J123" s="53">
        <f t="shared" si="61"/>
        <v>0.5013518733101584</v>
      </c>
      <c r="K123" s="54">
        <f>SUM(K118:K122)</f>
        <v>1049</v>
      </c>
      <c r="L123" s="55">
        <f t="shared" si="62"/>
        <v>0.4051757435303206</v>
      </c>
      <c r="M123" s="89">
        <f>SUM(M118:M122)</f>
        <v>242</v>
      </c>
      <c r="N123" s="90">
        <f t="shared" si="63"/>
        <v>9.3472383159521055E-2</v>
      </c>
      <c r="O123" s="109">
        <f>SUM(O118:O122)</f>
        <v>0</v>
      </c>
      <c r="P123" s="110">
        <f t="shared" si="64"/>
        <v>0</v>
      </c>
      <c r="Q123" s="60"/>
    </row>
    <row r="124" spans="1:17" s="36" customFormat="1" x14ac:dyDescent="0.2">
      <c r="A124" s="24"/>
      <c r="B124" s="25"/>
      <c r="C124" s="26"/>
      <c r="D124" s="26"/>
      <c r="E124" s="26"/>
      <c r="F124" s="26"/>
      <c r="G124" s="26"/>
      <c r="H124" s="27"/>
      <c r="I124" s="40"/>
      <c r="J124" s="41"/>
      <c r="K124" s="42"/>
      <c r="L124" s="43"/>
      <c r="M124" s="87"/>
      <c r="N124" s="88"/>
      <c r="O124" s="107"/>
      <c r="P124" s="108"/>
      <c r="Q124" s="60"/>
    </row>
    <row r="125" spans="1:17" s="36" customFormat="1" x14ac:dyDescent="0.2">
      <c r="A125" s="24"/>
      <c r="B125" s="25"/>
      <c r="C125" s="26"/>
      <c r="D125" s="26"/>
      <c r="E125" s="26"/>
      <c r="F125" s="26"/>
      <c r="G125" s="26"/>
      <c r="H125" s="27"/>
      <c r="I125" s="40"/>
      <c r="J125" s="41"/>
      <c r="K125" s="42"/>
      <c r="L125" s="43"/>
      <c r="M125" s="87"/>
      <c r="N125" s="88"/>
      <c r="O125" s="107"/>
      <c r="P125" s="108"/>
      <c r="Q125" s="60"/>
    </row>
    <row r="126" spans="1:17" s="61" customFormat="1" x14ac:dyDescent="0.2">
      <c r="A126" s="37" t="s">
        <v>29</v>
      </c>
      <c r="B126" s="25"/>
      <c r="C126" s="25"/>
      <c r="D126" s="25"/>
      <c r="E126" s="25"/>
      <c r="F126" s="25"/>
      <c r="G126" s="25"/>
      <c r="H126" s="51"/>
      <c r="I126" s="52" t="s">
        <v>84</v>
      </c>
      <c r="J126" s="53"/>
      <c r="K126" s="54" t="s">
        <v>85</v>
      </c>
      <c r="L126" s="55"/>
      <c r="M126" s="89" t="s">
        <v>86</v>
      </c>
      <c r="N126" s="90"/>
      <c r="O126" s="109"/>
      <c r="P126" s="110"/>
      <c r="Q126" s="60"/>
    </row>
    <row r="127" spans="1:17" x14ac:dyDescent="0.2">
      <c r="A127" s="38">
        <v>14</v>
      </c>
      <c r="B127" s="25">
        <v>71</v>
      </c>
      <c r="C127" s="26">
        <v>928</v>
      </c>
      <c r="D127" s="26">
        <v>499</v>
      </c>
      <c r="E127" s="26">
        <v>500</v>
      </c>
      <c r="F127" s="26">
        <v>20</v>
      </c>
      <c r="G127" s="26">
        <v>480</v>
      </c>
      <c r="H127" s="27">
        <f t="shared" ref="H127:H132" si="65">$D127/$C127</f>
        <v>0.53771551724137934</v>
      </c>
      <c r="I127" s="40">
        <v>292</v>
      </c>
      <c r="J127" s="41">
        <f t="shared" ref="J127:J132" si="66">$I127/$G127</f>
        <v>0.60833333333333328</v>
      </c>
      <c r="K127" s="42">
        <v>138</v>
      </c>
      <c r="L127" s="43">
        <f t="shared" ref="L127:L132" si="67">$K127/$G127</f>
        <v>0.28749999999999998</v>
      </c>
      <c r="M127" s="87">
        <v>50</v>
      </c>
      <c r="N127" s="88">
        <f t="shared" ref="N127:N132" si="68">$M127/$G127</f>
        <v>0.10416666666666667</v>
      </c>
      <c r="O127" s="107"/>
      <c r="P127" s="108">
        <f t="shared" ref="P127:P132" si="69">$O127/$G127</f>
        <v>0</v>
      </c>
      <c r="Q127" s="38">
        <v>14</v>
      </c>
    </row>
    <row r="128" spans="1:17" x14ac:dyDescent="0.2">
      <c r="A128" s="49"/>
      <c r="B128" s="25">
        <v>72</v>
      </c>
      <c r="C128" s="26">
        <v>1012</v>
      </c>
      <c r="D128" s="26">
        <v>639</v>
      </c>
      <c r="E128" s="26">
        <v>639</v>
      </c>
      <c r="F128" s="26">
        <v>14</v>
      </c>
      <c r="G128" s="26">
        <v>625</v>
      </c>
      <c r="H128" s="27">
        <f t="shared" si="65"/>
        <v>0.63142292490118579</v>
      </c>
      <c r="I128" s="40">
        <v>391</v>
      </c>
      <c r="J128" s="41">
        <f t="shared" si="66"/>
        <v>0.62560000000000004</v>
      </c>
      <c r="K128" s="42">
        <v>181</v>
      </c>
      <c r="L128" s="43">
        <f t="shared" si="67"/>
        <v>0.28960000000000002</v>
      </c>
      <c r="M128" s="87">
        <v>53</v>
      </c>
      <c r="N128" s="88">
        <f t="shared" si="68"/>
        <v>8.48E-2</v>
      </c>
      <c r="O128" s="107"/>
      <c r="P128" s="108">
        <f t="shared" si="69"/>
        <v>0</v>
      </c>
      <c r="Q128" s="49"/>
    </row>
    <row r="129" spans="1:17" x14ac:dyDescent="0.2">
      <c r="A129" s="49"/>
      <c r="B129" s="25">
        <v>73</v>
      </c>
      <c r="C129" s="26">
        <v>1014</v>
      </c>
      <c r="D129" s="26">
        <v>642</v>
      </c>
      <c r="E129" s="26">
        <v>642</v>
      </c>
      <c r="F129" s="26">
        <v>17</v>
      </c>
      <c r="G129" s="26">
        <v>625</v>
      </c>
      <c r="H129" s="27">
        <f t="shared" si="65"/>
        <v>0.63313609467455623</v>
      </c>
      <c r="I129" s="40">
        <v>418</v>
      </c>
      <c r="J129" s="41">
        <f t="shared" si="66"/>
        <v>0.66879999999999995</v>
      </c>
      <c r="K129" s="42">
        <v>154</v>
      </c>
      <c r="L129" s="43">
        <f t="shared" si="67"/>
        <v>0.24640000000000001</v>
      </c>
      <c r="M129" s="87">
        <v>53</v>
      </c>
      <c r="N129" s="88">
        <f t="shared" si="68"/>
        <v>8.48E-2</v>
      </c>
      <c r="O129" s="107"/>
      <c r="P129" s="108">
        <f t="shared" si="69"/>
        <v>0</v>
      </c>
      <c r="Q129" s="49"/>
    </row>
    <row r="130" spans="1:17" x14ac:dyDescent="0.2">
      <c r="A130" s="49"/>
      <c r="B130" s="25">
        <v>74</v>
      </c>
      <c r="C130" s="26">
        <v>762</v>
      </c>
      <c r="D130" s="26">
        <v>423</v>
      </c>
      <c r="E130" s="26">
        <v>420</v>
      </c>
      <c r="F130" s="26">
        <v>21</v>
      </c>
      <c r="G130" s="26">
        <v>399</v>
      </c>
      <c r="H130" s="27">
        <f t="shared" si="65"/>
        <v>0.55511811023622049</v>
      </c>
      <c r="I130" s="40">
        <v>255</v>
      </c>
      <c r="J130" s="41">
        <f t="shared" si="66"/>
        <v>0.63909774436090228</v>
      </c>
      <c r="K130" s="42">
        <v>100</v>
      </c>
      <c r="L130" s="43">
        <f t="shared" si="67"/>
        <v>0.25062656641604009</v>
      </c>
      <c r="M130" s="87">
        <v>44</v>
      </c>
      <c r="N130" s="88">
        <f t="shared" si="68"/>
        <v>0.11027568922305764</v>
      </c>
      <c r="O130" s="107"/>
      <c r="P130" s="108">
        <f t="shared" si="69"/>
        <v>0</v>
      </c>
      <c r="Q130" s="49"/>
    </row>
    <row r="131" spans="1:17" x14ac:dyDescent="0.2">
      <c r="A131" s="50"/>
      <c r="B131" s="25">
        <v>75</v>
      </c>
      <c r="C131" s="26">
        <v>1013</v>
      </c>
      <c r="D131" s="26">
        <v>642</v>
      </c>
      <c r="E131" s="26">
        <v>642</v>
      </c>
      <c r="F131" s="26">
        <v>12</v>
      </c>
      <c r="G131" s="26">
        <v>630</v>
      </c>
      <c r="H131" s="27">
        <f t="shared" si="65"/>
        <v>0.63376110562685095</v>
      </c>
      <c r="I131" s="40">
        <v>354</v>
      </c>
      <c r="J131" s="41">
        <f t="shared" si="66"/>
        <v>0.56190476190476191</v>
      </c>
      <c r="K131" s="42">
        <v>203</v>
      </c>
      <c r="L131" s="43">
        <f t="shared" si="67"/>
        <v>0.32222222222222224</v>
      </c>
      <c r="M131" s="87">
        <v>73</v>
      </c>
      <c r="N131" s="88">
        <f t="shared" si="68"/>
        <v>0.11587301587301588</v>
      </c>
      <c r="O131" s="107"/>
      <c r="P131" s="108">
        <f t="shared" si="69"/>
        <v>0</v>
      </c>
      <c r="Q131" s="50"/>
    </row>
    <row r="132" spans="1:17" s="61" customFormat="1" x14ac:dyDescent="0.2">
      <c r="A132" s="24"/>
      <c r="B132" s="25"/>
      <c r="C132" s="25">
        <f>SUM(C127:C131)</f>
        <v>4729</v>
      </c>
      <c r="D132" s="25">
        <f>SUM(D127:D131)</f>
        <v>2845</v>
      </c>
      <c r="E132" s="25">
        <f>SUM(E127:E131)</f>
        <v>2843</v>
      </c>
      <c r="F132" s="25">
        <f>SUM(F127:F131)</f>
        <v>84</v>
      </c>
      <c r="G132" s="25">
        <f>SUM(G127:G131)</f>
        <v>2759</v>
      </c>
      <c r="H132" s="51">
        <f t="shared" si="65"/>
        <v>0.60160710509621484</v>
      </c>
      <c r="I132" s="52">
        <f>SUM(I127:I131)</f>
        <v>1710</v>
      </c>
      <c r="J132" s="53">
        <f t="shared" si="66"/>
        <v>0.61978977890540055</v>
      </c>
      <c r="K132" s="54">
        <f>SUM(K127:K131)</f>
        <v>776</v>
      </c>
      <c r="L132" s="55">
        <f t="shared" si="67"/>
        <v>0.28126132656759695</v>
      </c>
      <c r="M132" s="89">
        <f>SUM(M127:M131)</f>
        <v>273</v>
      </c>
      <c r="N132" s="90">
        <f t="shared" si="68"/>
        <v>9.8948894527002534E-2</v>
      </c>
      <c r="O132" s="109">
        <f>SUM(O127:O131)</f>
        <v>0</v>
      </c>
      <c r="P132" s="110">
        <f t="shared" si="69"/>
        <v>0</v>
      </c>
      <c r="Q132" s="60"/>
    </row>
    <row r="133" spans="1:17" s="61" customFormat="1" x14ac:dyDescent="0.2">
      <c r="A133" s="24"/>
      <c r="B133" s="25"/>
      <c r="C133" s="25"/>
      <c r="D133" s="25"/>
      <c r="E133" s="25"/>
      <c r="F133" s="25"/>
      <c r="G133" s="25"/>
      <c r="H133" s="51"/>
      <c r="I133" s="52"/>
      <c r="J133" s="53"/>
      <c r="K133" s="54"/>
      <c r="L133" s="55"/>
      <c r="M133" s="89"/>
      <c r="N133" s="90"/>
      <c r="O133" s="109"/>
      <c r="P133" s="110"/>
      <c r="Q133" s="60"/>
    </row>
    <row r="134" spans="1:17" s="61" customFormat="1" x14ac:dyDescent="0.2">
      <c r="A134" s="24"/>
      <c r="B134" s="25"/>
      <c r="C134" s="25"/>
      <c r="D134" s="25"/>
      <c r="E134" s="25"/>
      <c r="F134" s="25"/>
      <c r="G134" s="25"/>
      <c r="H134" s="51"/>
      <c r="I134" s="63"/>
      <c r="J134" s="53"/>
      <c r="K134" s="64"/>
      <c r="L134" s="55"/>
      <c r="M134" s="91"/>
      <c r="N134" s="90"/>
      <c r="O134" s="66"/>
      <c r="P134" s="59"/>
      <c r="Q134" s="24"/>
    </row>
    <row r="135" spans="1:17" s="79" customFormat="1" ht="15.75" x14ac:dyDescent="0.25">
      <c r="A135" s="67" t="s">
        <v>30</v>
      </c>
      <c r="B135" s="68"/>
      <c r="C135" s="68">
        <f>C$11+C$20+C$30+C$40+C$50+C$60+C$69+C$78+C$87+C$96+C$105+C$114+C$123+C$132</f>
        <v>71042</v>
      </c>
      <c r="D135" s="68">
        <f>D$11+D$20+D$30+D$40+D$50+D$60+D$69+D$78+D$87+D$96+D$105+D$114+D$123+D$132</f>
        <v>36715</v>
      </c>
      <c r="E135" s="68">
        <f>E$11+E$20+E$30+E$40+E$50+E$60+E$69+E$78+E$87+E$96+E$105+E$114+E$123+E$132</f>
        <v>36694</v>
      </c>
      <c r="F135" s="68">
        <f>F$11+F$20+F$30+F$40+F$50+F$60+F$69+F$78+F$87+F$96+F$105+F$114+F$123+F$132</f>
        <v>1548</v>
      </c>
      <c r="G135" s="68">
        <f>G$11+G$20+G$30+G$40+G$50+G$60+G$69+G$78+G$87+G$96+G$105+G$114+G$123+G$132</f>
        <v>35146</v>
      </c>
      <c r="H135" s="69">
        <f>$D135/$C135</f>
        <v>0.51680695926353426</v>
      </c>
      <c r="I135" s="70">
        <f>I11+I20+I30+I40+I50+I60+I69+I78+I87+I96+I105+I114+I123+I132</f>
        <v>17493</v>
      </c>
      <c r="J135" s="71">
        <f>$I135/$G135</f>
        <v>0.49772378080009105</v>
      </c>
      <c r="K135" s="72">
        <f>K11+K20+K30+K40+K50+K60+K69+K78+K87+K96+K105+K114+K123+K132</f>
        <v>12883</v>
      </c>
      <c r="L135" s="73">
        <f>$K135/$G135</f>
        <v>0.36655664940533772</v>
      </c>
      <c r="M135" s="92">
        <f>M11+M20+M30+M40+M50+M60+M69+M78+M87+M96+M105+M114+M123+M132</f>
        <v>4660</v>
      </c>
      <c r="N135" s="93">
        <f>$M135/$G135</f>
        <v>0.13258976839469641</v>
      </c>
      <c r="O135" s="76">
        <f>O11+O20+O30+O40+O50+O60+O69+O78+O87+O96+O105+O114+O123+O132</f>
        <v>110</v>
      </c>
      <c r="P135" s="77">
        <f>$O135/$G135</f>
        <v>3.1298013998748079E-3</v>
      </c>
      <c r="Q135" s="78"/>
    </row>
    <row r="136" spans="1:17" s="61" customFormat="1" x14ac:dyDescent="0.2">
      <c r="A136" s="24"/>
      <c r="B136" s="25"/>
      <c r="C136" s="25"/>
      <c r="D136" s="25"/>
      <c r="E136" s="25"/>
      <c r="F136" s="25"/>
      <c r="G136" s="25"/>
      <c r="H136" s="51"/>
      <c r="I136" s="63"/>
      <c r="J136" s="53"/>
      <c r="K136" s="64"/>
      <c r="L136" s="55"/>
      <c r="M136" s="91"/>
      <c r="N136" s="90"/>
      <c r="O136" s="66"/>
      <c r="P136" s="59"/>
      <c r="Q136" s="24"/>
    </row>
  </sheetData>
  <mergeCells count="36">
    <mergeCell ref="A118:A122"/>
    <mergeCell ref="Q118:Q122"/>
    <mergeCell ref="A127:A131"/>
    <mergeCell ref="Q127:Q131"/>
    <mergeCell ref="A91:A95"/>
    <mergeCell ref="Q91:Q95"/>
    <mergeCell ref="A100:A104"/>
    <mergeCell ref="Q100:Q104"/>
    <mergeCell ref="A109:A113"/>
    <mergeCell ref="Q109:Q113"/>
    <mergeCell ref="A64:A68"/>
    <mergeCell ref="Q64:Q68"/>
    <mergeCell ref="A73:A77"/>
    <mergeCell ref="Q73:Q77"/>
    <mergeCell ref="A82:A86"/>
    <mergeCell ref="Q82:Q86"/>
    <mergeCell ref="A34:A39"/>
    <mergeCell ref="Q34:Q39"/>
    <mergeCell ref="A44:A49"/>
    <mergeCell ref="Q44:Q49"/>
    <mergeCell ref="A54:A59"/>
    <mergeCell ref="Q54:Q60"/>
    <mergeCell ref="A5:A10"/>
    <mergeCell ref="Q5:Q10"/>
    <mergeCell ref="A15:A19"/>
    <mergeCell ref="Q15:Q19"/>
    <mergeCell ref="A24:A29"/>
    <mergeCell ref="Q24:Q29"/>
    <mergeCell ref="I1:J1"/>
    <mergeCell ref="K1:L1"/>
    <mergeCell ref="M1:N1"/>
    <mergeCell ref="O1:P1"/>
    <mergeCell ref="I2:J2"/>
    <mergeCell ref="K2:L2"/>
    <mergeCell ref="M2:N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2019_FPM</vt:lpstr>
      <vt:lpstr>2019_PM</vt:lpstr>
      <vt:lpstr>2019_EVK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Gáspár Attila</dc:creator>
  <cp:lastModifiedBy>Gáspár Attila</cp:lastModifiedBy>
  <dcterms:created xsi:type="dcterms:W3CDTF">2019-10-20T18:14:22Z</dcterms:created>
  <dcterms:modified xsi:type="dcterms:W3CDTF">2019-10-20T18:15:28Z</dcterms:modified>
</cp:coreProperties>
</file>