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9750" windowHeight="5535" tabRatio="601" activeTab="0"/>
  </bookViews>
  <sheets>
    <sheet name="2014-Ogy.Egyéni" sheetId="1" r:id="rId1"/>
    <sheet name="2014-Ogy.lista" sheetId="2" r:id="rId2"/>
  </sheets>
  <definedNames>
    <definedName name="_xlnm.Print_Area" localSheetId="0">'2014-Ogy.Egyéni'!$A$1:$S$148</definedName>
    <definedName name="_xlnm.Print_Area" localSheetId="1">'2014-Ogy.lista'!$A$1:$S$148</definedName>
  </definedNames>
  <calcPr fullCalcOnLoad="1"/>
</workbook>
</file>

<file path=xl/sharedStrings.xml><?xml version="1.0" encoding="utf-8"?>
<sst xmlns="http://schemas.openxmlformats.org/spreadsheetml/2006/main" count="107" uniqueCount="61">
  <si>
    <t>Szavazókör</t>
  </si>
  <si>
    <t>Érvényes</t>
  </si>
  <si>
    <t>Egyéni</t>
  </si>
  <si>
    <t>FKGP</t>
  </si>
  <si>
    <t>Névjegyzék</t>
  </si>
  <si>
    <t>Megjelent</t>
  </si>
  <si>
    <t>Lukoczki Károly</t>
  </si>
  <si>
    <t>Dunai Mónika</t>
  </si>
  <si>
    <t>FIDESZ-KDNP</t>
  </si>
  <si>
    <t>JOBBIK</t>
  </si>
  <si>
    <t>Részt vett %</t>
  </si>
  <si>
    <t>LMP</t>
  </si>
  <si>
    <t>Szilágyi György</t>
  </si>
  <si>
    <t>1. választókörzet</t>
  </si>
  <si>
    <t>2. választókörzet</t>
  </si>
  <si>
    <t>3. választókörzet</t>
  </si>
  <si>
    <t>4. választókörzet</t>
  </si>
  <si>
    <t>5. választókörzet</t>
  </si>
  <si>
    <t>6. választókörzet</t>
  </si>
  <si>
    <t>7.választókörzet</t>
  </si>
  <si>
    <t>8. választókörzet</t>
  </si>
  <si>
    <t>9. választókörzet</t>
  </si>
  <si>
    <t>10. választókörzet</t>
  </si>
  <si>
    <t>11. választókörzet</t>
  </si>
  <si>
    <t>12. választókörzet</t>
  </si>
  <si>
    <t>13. választókörzet</t>
  </si>
  <si>
    <t>14. választókörzet</t>
  </si>
  <si>
    <t>Kőbánya</t>
  </si>
  <si>
    <t>Kőbányai szavazókörök</t>
  </si>
  <si>
    <t>BP. 14. OEVK:</t>
  </si>
  <si>
    <t>MCP</t>
  </si>
  <si>
    <t>A HAZA NEM ELADÓ</t>
  </si>
  <si>
    <t>SMS</t>
  </si>
  <si>
    <t>ÚDP</t>
  </si>
  <si>
    <t>SEM</t>
  </si>
  <si>
    <t>JESZ</t>
  </si>
  <si>
    <t>ÚMP</t>
  </si>
  <si>
    <t>MUNKÁSPÁRT</t>
  </si>
  <si>
    <t>SZOCIÁLDEMOKRATÁK</t>
  </si>
  <si>
    <t>KTI</t>
  </si>
  <si>
    <t>EGYÜTT 2014</t>
  </si>
  <si>
    <t>ZÖLDEK PÁRTJA</t>
  </si>
  <si>
    <t>ÖSSZEFOGÁS</t>
  </si>
  <si>
    <t>MSZP-EGYÜTT-DK-PM-MLP</t>
  </si>
  <si>
    <t>Falus Zsolt Ferenc</t>
  </si>
  <si>
    <t>Kriskó Áron</t>
  </si>
  <si>
    <t>Keller Tibor Mihály</t>
  </si>
  <si>
    <t>Zsichla Imre Gábor</t>
  </si>
  <si>
    <t>Paul Tamás</t>
  </si>
  <si>
    <t>Magyar Márta</t>
  </si>
  <si>
    <t>Dr. Schmuck Erzsébet</t>
  </si>
  <si>
    <t>Éger Viktória Zsuzsanna</t>
  </si>
  <si>
    <t>Polgár Dániel Attila</t>
  </si>
  <si>
    <t>Diviki-Nagy Attila</t>
  </si>
  <si>
    <t>ÉLŐLÁNC</t>
  </si>
  <si>
    <t>Urnában</t>
  </si>
  <si>
    <t>Érvénytelen</t>
  </si>
  <si>
    <t>Nemzetiségi listák összesen</t>
  </si>
  <si>
    <t>Egyéb pártok + nemzetiségi listák összesen</t>
  </si>
  <si>
    <t>RÁKOSMENTE:</t>
  </si>
  <si>
    <t>Egyéb jelöltek összesen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</si>
</sst>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%"/>
    <numFmt numFmtId="167" formatCode="0.000%"/>
    <numFmt numFmtId="168" formatCode="0.0000"/>
    <numFmt numFmtId="169" formatCode="0.000000"/>
    <numFmt numFmtId="170" formatCode="0.00000"/>
    <numFmt numFmtId="171" formatCode="0.0000000"/>
    <numFmt numFmtId="172" formatCode="0.0000000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_-* #,##0.0\ _F_t_-;\-* #,##0.0\ _F_t_-;_-* &quot;-&quot;??\ _F_t_-;_-@_-"/>
    <numFmt numFmtId="177" formatCode="_-* #,##0\ _F_t_-;\-* #,##0\ _F_t_-;_-* &quot;-&quot;??\ _F_t_-;_-@_-"/>
    <numFmt numFmtId="178" formatCode="_-* #,##0.0\ _F_t_-;\-* #,##0.0\ _F_t_-;_-* &quot;-&quot;?\ _F_t_-;_-@_-"/>
    <numFmt numFmtId="179" formatCode="#,##0.00_ ;\-#,##0.00\ "/>
    <numFmt numFmtId="180" formatCode="#,##0.0_ ;\-#,##0.0\ "/>
    <numFmt numFmtId="181" formatCode="#,##0_ ;\-#,##0\ "/>
    <numFmt numFmtId="182" formatCode="yyyy"/>
    <numFmt numFmtId="183" formatCode="[$-40E]yyyy\.\ mmmm\ d\."/>
    <numFmt numFmtId="184" formatCode="yyyy/mm/dd;@"/>
    <numFmt numFmtId="185" formatCode="0.00;[Red]0.00"/>
    <numFmt numFmtId="186" formatCode="0.0000%"/>
    <numFmt numFmtId="187" formatCode="#,##0\ &quot;Ft&quot;"/>
    <numFmt numFmtId="188" formatCode="_-* #,##0.000\ _F_t_-;\-* #,##0.000\ _F_t_-;_-* &quot;-&quot;??\ _F_t_-;_-@_-"/>
    <numFmt numFmtId="189" formatCode="_-* #,##0.0000\ _F_t_-;\-* #,##0.0000\ _F_t_-;_-* &quot;-&quot;??\ _F_t_-;_-@_-"/>
    <numFmt numFmtId="190" formatCode="_-* #,##0.00000\ _F_t_-;\-* #,##0.00000\ _F_t_-;_-* &quot;-&quot;??\ _F_t_-;_-@_-"/>
    <numFmt numFmtId="191" formatCode="_-* #,##0.000000\ _F_t_-;\-* #,##0.000000\ _F_t_-;_-* &quot;-&quot;??\ _F_t_-;_-@_-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0" fontId="3" fillId="0" borderId="10" xfId="63" applyNumberFormat="1" applyFont="1" applyBorder="1" applyAlignment="1">
      <alignment/>
    </xf>
    <xf numFmtId="10" fontId="3" fillId="18" borderId="10" xfId="63" applyNumberFormat="1" applyFont="1" applyFill="1" applyBorder="1" applyAlignment="1">
      <alignment/>
    </xf>
    <xf numFmtId="10" fontId="3" fillId="32" borderId="10" xfId="63" applyNumberFormat="1" applyFont="1" applyFill="1" applyBorder="1" applyAlignment="1">
      <alignment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32" borderId="10" xfId="56" applyFont="1" applyFill="1" applyBorder="1">
      <alignment/>
      <protection/>
    </xf>
    <xf numFmtId="0" fontId="3" fillId="32" borderId="10" xfId="56" applyFont="1" applyFill="1" applyBorder="1">
      <alignment/>
      <protection/>
    </xf>
    <xf numFmtId="0" fontId="3" fillId="18" borderId="10" xfId="56" applyFont="1" applyFill="1" applyBorder="1">
      <alignment/>
      <protection/>
    </xf>
    <xf numFmtId="0" fontId="3" fillId="33" borderId="10" xfId="56" applyFont="1" applyFill="1" applyBorder="1">
      <alignment/>
      <protection/>
    </xf>
    <xf numFmtId="10" fontId="3" fillId="33" borderId="10" xfId="63" applyNumberFormat="1" applyFont="1" applyFill="1" applyBorder="1" applyAlignment="1">
      <alignment/>
    </xf>
    <xf numFmtId="0" fontId="3" fillId="5" borderId="10" xfId="56" applyFont="1" applyFill="1" applyBorder="1">
      <alignment/>
      <protection/>
    </xf>
    <xf numFmtId="10" fontId="3" fillId="5" borderId="10" xfId="63" applyNumberFormat="1" applyFont="1" applyFill="1" applyBorder="1" applyAlignment="1">
      <alignment/>
    </xf>
    <xf numFmtId="0" fontId="3" fillId="0" borderId="10" xfId="56" applyFont="1" applyFill="1" applyBorder="1">
      <alignment/>
      <protection/>
    </xf>
    <xf numFmtId="0" fontId="4" fillId="0" borderId="10" xfId="56" applyFont="1" applyBorder="1">
      <alignment/>
      <protection/>
    </xf>
    <xf numFmtId="0" fontId="4" fillId="32" borderId="10" xfId="56" applyFont="1" applyFill="1" applyBorder="1" applyAlignment="1">
      <alignment horizontal="right"/>
      <protection/>
    </xf>
    <xf numFmtId="0" fontId="3" fillId="18" borderId="10" xfId="56" applyFont="1" applyFill="1" applyBorder="1" applyProtection="1">
      <alignment/>
      <protection locked="0"/>
    </xf>
    <xf numFmtId="10" fontId="3" fillId="18" borderId="10" xfId="63" applyNumberFormat="1" applyFont="1" applyFill="1" applyBorder="1" applyAlignment="1" applyProtection="1">
      <alignment/>
      <protection locked="0"/>
    </xf>
    <xf numFmtId="0" fontId="3" fillId="33" borderId="10" xfId="56" applyFont="1" applyFill="1" applyBorder="1" applyProtection="1">
      <alignment/>
      <protection locked="0"/>
    </xf>
    <xf numFmtId="10" fontId="3" fillId="33" borderId="10" xfId="63" applyNumberFormat="1" applyFont="1" applyFill="1" applyBorder="1" applyAlignment="1" applyProtection="1">
      <alignment/>
      <protection locked="0"/>
    </xf>
    <xf numFmtId="0" fontId="3" fillId="5" borderId="10" xfId="56" applyFont="1" applyFill="1" applyBorder="1" applyProtection="1">
      <alignment/>
      <protection locked="0"/>
    </xf>
    <xf numFmtId="10" fontId="3" fillId="5" borderId="10" xfId="63" applyNumberFormat="1" applyFont="1" applyFill="1" applyBorder="1" applyAlignment="1" applyProtection="1">
      <alignment/>
      <protection locked="0"/>
    </xf>
    <xf numFmtId="0" fontId="3" fillId="0" borderId="10" xfId="56" applyFont="1" applyBorder="1">
      <alignment/>
      <protection/>
    </xf>
    <xf numFmtId="10" fontId="4" fillId="32" borderId="10" xfId="63" applyNumberFormat="1" applyFont="1" applyFill="1" applyBorder="1" applyAlignment="1">
      <alignment/>
    </xf>
    <xf numFmtId="0" fontId="4" fillId="18" borderId="10" xfId="56" applyFont="1" applyFill="1" applyBorder="1" applyProtection="1">
      <alignment/>
      <protection locked="0"/>
    </xf>
    <xf numFmtId="10" fontId="4" fillId="18" borderId="10" xfId="63" applyNumberFormat="1" applyFont="1" applyFill="1" applyBorder="1" applyAlignment="1" applyProtection="1">
      <alignment/>
      <protection locked="0"/>
    </xf>
    <xf numFmtId="0" fontId="4" fillId="33" borderId="10" xfId="56" applyFont="1" applyFill="1" applyBorder="1" applyProtection="1">
      <alignment/>
      <protection locked="0"/>
    </xf>
    <xf numFmtId="10" fontId="4" fillId="33" borderId="10" xfId="63" applyNumberFormat="1" applyFont="1" applyFill="1" applyBorder="1" applyAlignment="1" applyProtection="1">
      <alignment/>
      <protection locked="0"/>
    </xf>
    <xf numFmtId="0" fontId="4" fillId="5" borderId="10" xfId="56" applyFont="1" applyFill="1" applyBorder="1" applyProtection="1">
      <alignment/>
      <protection locked="0"/>
    </xf>
    <xf numFmtId="10" fontId="4" fillId="5" borderId="10" xfId="63" applyNumberFormat="1" applyFont="1" applyFill="1" applyBorder="1" applyAlignment="1" applyProtection="1">
      <alignment/>
      <protection locked="0"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6" applyFont="1" applyFill="1" applyBorder="1">
      <alignment/>
      <protection/>
    </xf>
    <xf numFmtId="0" fontId="4" fillId="18" borderId="10" xfId="56" applyFont="1" applyFill="1" applyBorder="1">
      <alignment/>
      <protection/>
    </xf>
    <xf numFmtId="0" fontId="4" fillId="33" borderId="10" xfId="56" applyFont="1" applyFill="1" applyBorder="1">
      <alignment/>
      <protection/>
    </xf>
    <xf numFmtId="0" fontId="4" fillId="5" borderId="10" xfId="56" applyFont="1" applyFill="1" applyBorder="1">
      <alignment/>
      <protection/>
    </xf>
    <xf numFmtId="0" fontId="5" fillId="32" borderId="10" xfId="56" applyFont="1" applyFill="1" applyBorder="1">
      <alignment/>
      <protection/>
    </xf>
    <xf numFmtId="10" fontId="5" fillId="32" borderId="10" xfId="63" applyNumberFormat="1" applyFont="1" applyFill="1" applyBorder="1" applyAlignment="1">
      <alignment/>
    </xf>
    <xf numFmtId="0" fontId="5" fillId="18" borderId="10" xfId="56" applyFont="1" applyFill="1" applyBorder="1">
      <alignment/>
      <protection/>
    </xf>
    <xf numFmtId="10" fontId="5" fillId="18" borderId="10" xfId="63" applyNumberFormat="1" applyFont="1" applyFill="1" applyBorder="1" applyAlignment="1" applyProtection="1">
      <alignment/>
      <protection locked="0"/>
    </xf>
    <xf numFmtId="0" fontId="5" fillId="33" borderId="10" xfId="56" applyFont="1" applyFill="1" applyBorder="1">
      <alignment/>
      <protection/>
    </xf>
    <xf numFmtId="10" fontId="5" fillId="33" borderId="10" xfId="63" applyNumberFormat="1" applyFont="1" applyFill="1" applyBorder="1" applyAlignment="1" applyProtection="1">
      <alignment/>
      <protection locked="0"/>
    </xf>
    <xf numFmtId="0" fontId="5" fillId="5" borderId="10" xfId="56" applyFont="1" applyFill="1" applyBorder="1">
      <alignment/>
      <protection/>
    </xf>
    <xf numFmtId="10" fontId="5" fillId="5" borderId="10" xfId="63" applyNumberFormat="1" applyFont="1" applyFill="1" applyBorder="1" applyAlignment="1" applyProtection="1">
      <alignment/>
      <protection locked="0"/>
    </xf>
    <xf numFmtId="0" fontId="5" fillId="0" borderId="10" xfId="56" applyFont="1" applyFill="1" applyBorder="1">
      <alignment/>
      <protection/>
    </xf>
    <xf numFmtId="0" fontId="3" fillId="34" borderId="10" xfId="56" applyFont="1" applyFill="1" applyBorder="1">
      <alignment/>
      <protection/>
    </xf>
    <xf numFmtId="10" fontId="3" fillId="34" borderId="10" xfId="63" applyNumberFormat="1" applyFont="1" applyFill="1" applyBorder="1" applyAlignment="1">
      <alignment/>
    </xf>
    <xf numFmtId="0" fontId="3" fillId="34" borderId="10" xfId="56" applyFont="1" applyFill="1" applyBorder="1" applyProtection="1">
      <alignment/>
      <protection locked="0"/>
    </xf>
    <xf numFmtId="10" fontId="3" fillId="34" borderId="10" xfId="63" applyNumberFormat="1" applyFont="1" applyFill="1" applyBorder="1" applyAlignment="1" applyProtection="1">
      <alignment/>
      <protection locked="0"/>
    </xf>
    <xf numFmtId="0" fontId="4" fillId="34" borderId="10" xfId="56" applyFont="1" applyFill="1" applyBorder="1" applyProtection="1">
      <alignment/>
      <protection locked="0"/>
    </xf>
    <xf numFmtId="10" fontId="4" fillId="34" borderId="10" xfId="63" applyNumberFormat="1" applyFont="1" applyFill="1" applyBorder="1" applyAlignment="1" applyProtection="1">
      <alignment/>
      <protection locked="0"/>
    </xf>
    <xf numFmtId="0" fontId="4" fillId="34" borderId="10" xfId="56" applyFont="1" applyFill="1" applyBorder="1">
      <alignment/>
      <protection/>
    </xf>
    <xf numFmtId="0" fontId="5" fillId="34" borderId="10" xfId="56" applyFont="1" applyFill="1" applyBorder="1">
      <alignment/>
      <protection/>
    </xf>
    <xf numFmtId="10" fontId="5" fillId="34" borderId="10" xfId="63" applyNumberFormat="1" applyFont="1" applyFill="1" applyBorder="1" applyAlignment="1" applyProtection="1">
      <alignment/>
      <protection locked="0"/>
    </xf>
    <xf numFmtId="0" fontId="4" fillId="35" borderId="10" xfId="56" applyFont="1" applyFill="1" applyBorder="1">
      <alignment/>
      <protection/>
    </xf>
    <xf numFmtId="0" fontId="4" fillId="32" borderId="10" xfId="56" applyFont="1" applyFill="1" applyBorder="1" applyAlignment="1">
      <alignment horizontal="center"/>
      <protection/>
    </xf>
    <xf numFmtId="10" fontId="4" fillId="32" borderId="10" xfId="63" applyNumberFormat="1" applyFont="1" applyFill="1" applyBorder="1" applyAlignment="1">
      <alignment horizontal="center"/>
    </xf>
    <xf numFmtId="0" fontId="3" fillId="36" borderId="10" xfId="56" applyFont="1" applyFill="1" applyBorder="1">
      <alignment/>
      <protection/>
    </xf>
    <xf numFmtId="10" fontId="3" fillId="36" borderId="10" xfId="63" applyNumberFormat="1" applyFont="1" applyFill="1" applyBorder="1" applyAlignment="1">
      <alignment/>
    </xf>
    <xf numFmtId="0" fontId="3" fillId="36" borderId="10" xfId="56" applyFont="1" applyFill="1" applyBorder="1" applyProtection="1">
      <alignment/>
      <protection locked="0"/>
    </xf>
    <xf numFmtId="10" fontId="3" fillId="36" borderId="10" xfId="63" applyNumberFormat="1" applyFont="1" applyFill="1" applyBorder="1" applyAlignment="1" applyProtection="1">
      <alignment/>
      <protection locked="0"/>
    </xf>
    <xf numFmtId="0" fontId="4" fillId="36" borderId="10" xfId="56" applyFont="1" applyFill="1" applyBorder="1" applyProtection="1">
      <alignment/>
      <protection locked="0"/>
    </xf>
    <xf numFmtId="10" fontId="4" fillId="36" borderId="10" xfId="63" applyNumberFormat="1" applyFont="1" applyFill="1" applyBorder="1" applyAlignment="1" applyProtection="1">
      <alignment/>
      <protection locked="0"/>
    </xf>
    <xf numFmtId="0" fontId="4" fillId="36" borderId="10" xfId="56" applyFont="1" applyFill="1" applyBorder="1">
      <alignment/>
      <protection/>
    </xf>
    <xf numFmtId="0" fontId="5" fillId="36" borderId="10" xfId="56" applyFont="1" applyFill="1" applyBorder="1">
      <alignment/>
      <protection/>
    </xf>
    <xf numFmtId="10" fontId="5" fillId="36" borderId="10" xfId="63" applyNumberFormat="1" applyFont="1" applyFill="1" applyBorder="1" applyAlignment="1" applyProtection="1">
      <alignment/>
      <protection locked="0"/>
    </xf>
    <xf numFmtId="0" fontId="4" fillId="0" borderId="10" xfId="56" applyFont="1" applyBorder="1" applyAlignment="1">
      <alignment horizontal="center" vertical="center"/>
      <protection/>
    </xf>
    <xf numFmtId="0" fontId="4" fillId="37" borderId="10" xfId="56" applyFont="1" applyFill="1" applyBorder="1" applyProtection="1">
      <alignment/>
      <protection locked="0"/>
    </xf>
    <xf numFmtId="10" fontId="4" fillId="37" borderId="10" xfId="63" applyNumberFormat="1" applyFont="1" applyFill="1" applyBorder="1" applyAlignment="1" applyProtection="1">
      <alignment/>
      <protection locked="0"/>
    </xf>
    <xf numFmtId="0" fontId="4" fillId="0" borderId="10" xfId="56" applyFont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10" fontId="4" fillId="32" borderId="10" xfId="63" applyNumberFormat="1" applyFont="1" applyFill="1" applyBorder="1" applyAlignment="1">
      <alignment horizontal="center" vertical="center" wrapText="1"/>
    </xf>
    <xf numFmtId="0" fontId="4" fillId="18" borderId="10" xfId="56" applyFont="1" applyFill="1" applyBorder="1" applyAlignment="1">
      <alignment horizontal="center" vertical="center" wrapText="1"/>
      <protection/>
    </xf>
    <xf numFmtId="10" fontId="4" fillId="18" borderId="10" xfId="63" applyNumberFormat="1" applyFont="1" applyFill="1" applyBorder="1" applyAlignment="1">
      <alignment horizontal="center" vertical="center" wrapText="1"/>
    </xf>
    <xf numFmtId="0" fontId="4" fillId="36" borderId="10" xfId="56" applyFont="1" applyFill="1" applyBorder="1" applyAlignment="1">
      <alignment horizontal="center" vertical="center" wrapText="1"/>
      <protection/>
    </xf>
    <xf numFmtId="10" fontId="4" fillId="36" borderId="10" xfId="63" applyNumberFormat="1" applyFont="1" applyFill="1" applyBorder="1" applyAlignment="1">
      <alignment horizontal="center" vertical="center" wrapText="1"/>
    </xf>
    <xf numFmtId="0" fontId="4" fillId="5" borderId="10" xfId="56" applyFont="1" applyFill="1" applyBorder="1" applyAlignment="1">
      <alignment horizontal="center" vertical="center" wrapText="1"/>
      <protection/>
    </xf>
    <xf numFmtId="10" fontId="4" fillId="5" borderId="10" xfId="63" applyNumberFormat="1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center" vertical="center" wrapText="1"/>
      <protection/>
    </xf>
    <xf numFmtId="10" fontId="4" fillId="33" borderId="10" xfId="63" applyNumberFormat="1" applyFont="1" applyFill="1" applyBorder="1" applyAlignment="1">
      <alignment horizontal="center" vertical="center" wrapText="1"/>
    </xf>
    <xf numFmtId="0" fontId="4" fillId="34" borderId="10" xfId="56" applyFont="1" applyFill="1" applyBorder="1" applyAlignment="1">
      <alignment horizontal="center" vertical="center" wrapText="1"/>
      <protection/>
    </xf>
    <xf numFmtId="10" fontId="4" fillId="34" borderId="10" xfId="63" applyNumberFormat="1" applyFont="1" applyFill="1" applyBorder="1" applyAlignment="1">
      <alignment horizontal="center" vertical="center" wrapText="1"/>
    </xf>
    <xf numFmtId="0" fontId="3" fillId="0" borderId="10" xfId="56" applyFont="1" applyBorder="1" applyAlignment="1">
      <alignment horizontal="center" vertical="center"/>
      <protection/>
    </xf>
    <xf numFmtId="0" fontId="3" fillId="37" borderId="10" xfId="56" applyFont="1" applyFill="1" applyBorder="1">
      <alignment/>
      <protection/>
    </xf>
    <xf numFmtId="10" fontId="3" fillId="37" borderId="10" xfId="63" applyNumberFormat="1" applyFont="1" applyFill="1" applyBorder="1" applyAlignment="1">
      <alignment/>
    </xf>
    <xf numFmtId="0" fontId="3" fillId="37" borderId="10" xfId="56" applyFont="1" applyFill="1" applyBorder="1" applyProtection="1">
      <alignment/>
      <protection locked="0"/>
    </xf>
    <xf numFmtId="10" fontId="3" fillId="37" borderId="10" xfId="63" applyNumberFormat="1" applyFont="1" applyFill="1" applyBorder="1" applyAlignment="1" applyProtection="1">
      <alignment/>
      <protection locked="0"/>
    </xf>
    <xf numFmtId="0" fontId="4" fillId="37" borderId="10" xfId="56" applyFont="1" applyFill="1" applyBorder="1">
      <alignment/>
      <protection/>
    </xf>
    <xf numFmtId="0" fontId="5" fillId="37" borderId="10" xfId="56" applyFont="1" applyFill="1" applyBorder="1">
      <alignment/>
      <protection/>
    </xf>
    <xf numFmtId="10" fontId="5" fillId="37" borderId="10" xfId="63" applyNumberFormat="1" applyFont="1" applyFill="1" applyBorder="1" applyAlignment="1" applyProtection="1">
      <alignment/>
      <protection locked="0"/>
    </xf>
    <xf numFmtId="0" fontId="4" fillId="35" borderId="10" xfId="56" applyFont="1" applyFill="1" applyBorder="1" applyAlignment="1">
      <alignment horizontal="center" vertical="center"/>
      <protection/>
    </xf>
    <xf numFmtId="0" fontId="4" fillId="35" borderId="11" xfId="56" applyFont="1" applyFill="1" applyBorder="1" applyAlignment="1">
      <alignment horizontal="center" vertical="center"/>
      <protection/>
    </xf>
    <xf numFmtId="0" fontId="4" fillId="35" borderId="12" xfId="56" applyFont="1" applyFill="1" applyBorder="1" applyAlignment="1">
      <alignment horizontal="center" vertical="center"/>
      <protection/>
    </xf>
    <xf numFmtId="0" fontId="4" fillId="35" borderId="13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left"/>
      <protection/>
    </xf>
    <xf numFmtId="0" fontId="4" fillId="37" borderId="10" xfId="56" applyFont="1" applyFill="1" applyBorder="1" applyAlignment="1">
      <alignment horizontal="center" vertical="center" wrapText="1"/>
      <protection/>
    </xf>
    <xf numFmtId="10" fontId="4" fillId="37" borderId="10" xfId="63" applyNumberFormat="1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center"/>
      <protection/>
    </xf>
    <xf numFmtId="0" fontId="4" fillId="34" borderId="14" xfId="56" applyFont="1" applyFill="1" applyBorder="1" applyAlignment="1">
      <alignment horizontal="center"/>
      <protection/>
    </xf>
    <xf numFmtId="0" fontId="4" fillId="0" borderId="15" xfId="56" applyFont="1" applyBorder="1" applyAlignment="1">
      <alignment horizontal="center"/>
      <protection/>
    </xf>
    <xf numFmtId="0" fontId="5" fillId="34" borderId="10" xfId="56" applyFont="1" applyFill="1" applyBorder="1" applyProtection="1">
      <alignment/>
      <protection locked="0"/>
    </xf>
    <xf numFmtId="0" fontId="4" fillId="37" borderId="15" xfId="56" applyFont="1" applyFill="1" applyBorder="1" applyAlignment="1">
      <alignment horizontal="center"/>
      <protection/>
    </xf>
    <xf numFmtId="0" fontId="4" fillId="37" borderId="14" xfId="56" applyFont="1" applyFill="1" applyBorder="1" applyAlignment="1">
      <alignment horizontal="center"/>
      <protection/>
    </xf>
    <xf numFmtId="0" fontId="4" fillId="36" borderId="15" xfId="56" applyFont="1" applyFill="1" applyBorder="1" applyAlignment="1">
      <alignment horizontal="center"/>
      <protection/>
    </xf>
    <xf numFmtId="0" fontId="4" fillId="36" borderId="14" xfId="56" applyFont="1" applyFill="1" applyBorder="1" applyAlignment="1">
      <alignment horizontal="center"/>
      <protection/>
    </xf>
    <xf numFmtId="0" fontId="4" fillId="5" borderId="15" xfId="56" applyFont="1" applyFill="1" applyBorder="1" applyAlignment="1">
      <alignment horizontal="center"/>
      <protection/>
    </xf>
    <xf numFmtId="0" fontId="4" fillId="5" borderId="14" xfId="56" applyFont="1" applyFill="1" applyBorder="1" applyAlignment="1">
      <alignment horizontal="center"/>
      <protection/>
    </xf>
    <xf numFmtId="0" fontId="4" fillId="33" borderId="15" xfId="56" applyFont="1" applyFill="1" applyBorder="1" applyAlignment="1">
      <alignment horizontal="center"/>
      <protection/>
    </xf>
    <xf numFmtId="0" fontId="4" fillId="33" borderId="14" xfId="56" applyFont="1" applyFill="1" applyBorder="1" applyAlignment="1">
      <alignment horizontal="center"/>
      <protection/>
    </xf>
    <xf numFmtId="0" fontId="4" fillId="18" borderId="15" xfId="56" applyFont="1" applyFill="1" applyBorder="1" applyAlignment="1">
      <alignment horizontal="center"/>
      <protection/>
    </xf>
    <xf numFmtId="0" fontId="4" fillId="18" borderId="14" xfId="56" applyFont="1" applyFill="1" applyBorder="1" applyAlignment="1">
      <alignment horizontal="center"/>
      <protection/>
    </xf>
    <xf numFmtId="0" fontId="4" fillId="35" borderId="11" xfId="56" applyFont="1" applyFill="1" applyBorder="1" applyAlignment="1">
      <alignment horizontal="center" vertical="center"/>
      <protection/>
    </xf>
    <xf numFmtId="0" fontId="4" fillId="35" borderId="12" xfId="56" applyFont="1" applyFill="1" applyBorder="1" applyAlignment="1">
      <alignment horizontal="center" vertical="center"/>
      <protection/>
    </xf>
    <xf numFmtId="0" fontId="4" fillId="35" borderId="13" xfId="56" applyFont="1" applyFill="1" applyBorder="1" applyAlignment="1">
      <alignment horizontal="center" vertical="center"/>
      <protection/>
    </xf>
    <xf numFmtId="0" fontId="4" fillId="35" borderId="10" xfId="56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6 Önk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8"/>
  <sheetViews>
    <sheetView tabSelected="1" zoomScalePageLayoutView="0" workbookViewId="0" topLeftCell="A1">
      <pane xSplit="2" ySplit="2" topLeftCell="C7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81" sqref="A81:A86"/>
    </sheetView>
  </sheetViews>
  <sheetFormatPr defaultColWidth="9.00390625" defaultRowHeight="12.75"/>
  <cols>
    <col min="1" max="1" width="10.00390625" style="22" bestFit="1" customWidth="1"/>
    <col min="2" max="2" width="11.75390625" style="22" customWidth="1"/>
    <col min="3" max="3" width="11.375" style="22" customWidth="1"/>
    <col min="4" max="5" width="10.75390625" style="22" customWidth="1"/>
    <col min="6" max="6" width="11.375" style="22" customWidth="1"/>
    <col min="7" max="7" width="10.75390625" style="22" customWidth="1"/>
    <col min="8" max="8" width="11.625" style="1" customWidth="1"/>
    <col min="9" max="9" width="10.75390625" style="22" customWidth="1"/>
    <col min="10" max="10" width="10.75390625" style="1" customWidth="1"/>
    <col min="11" max="11" width="10.75390625" style="22" customWidth="1"/>
    <col min="12" max="12" width="10.75390625" style="1" customWidth="1"/>
    <col min="13" max="13" width="10.75390625" style="22" customWidth="1"/>
    <col min="14" max="14" width="10.75390625" style="1" customWidth="1"/>
    <col min="15" max="15" width="10.75390625" style="22" customWidth="1"/>
    <col min="16" max="16" width="10.75390625" style="1" customWidth="1"/>
    <col min="17" max="18" width="11.625" style="1" customWidth="1"/>
    <col min="19" max="19" width="10.625" style="14" customWidth="1"/>
    <col min="20" max="20" width="1.75390625" style="14" customWidth="1"/>
    <col min="21" max="21" width="10.75390625" style="22" customWidth="1"/>
    <col min="22" max="22" width="10.75390625" style="1" customWidth="1"/>
    <col min="23" max="23" width="10.75390625" style="22" customWidth="1"/>
    <col min="24" max="24" width="10.75390625" style="1" customWidth="1"/>
    <col min="25" max="25" width="10.75390625" style="22" customWidth="1"/>
    <col min="26" max="26" width="10.75390625" style="1" customWidth="1"/>
    <col min="27" max="27" width="10.75390625" style="22" customWidth="1"/>
    <col min="28" max="28" width="10.75390625" style="1" customWidth="1"/>
    <col min="29" max="29" width="10.75390625" style="22" customWidth="1"/>
    <col min="30" max="30" width="10.75390625" style="1" customWidth="1"/>
    <col min="31" max="31" width="10.75390625" style="22" customWidth="1"/>
    <col min="32" max="32" width="10.75390625" style="1" customWidth="1"/>
    <col min="33" max="33" width="10.75390625" style="22" customWidth="1"/>
    <col min="34" max="34" width="10.75390625" style="1" customWidth="1"/>
    <col min="35" max="35" width="10.75390625" style="22" customWidth="1"/>
    <col min="36" max="36" width="10.75390625" style="1" customWidth="1"/>
    <col min="37" max="37" width="10.75390625" style="22" customWidth="1"/>
    <col min="38" max="38" width="10.75390625" style="1" customWidth="1"/>
    <col min="39" max="39" width="10.625" style="14" customWidth="1"/>
    <col min="40" max="40" width="2.375" style="14" customWidth="1"/>
    <col min="41" max="16384" width="9.125" style="22" customWidth="1"/>
  </cols>
  <sheetData>
    <row r="1" spans="2:38" s="4" customFormat="1" ht="12.75">
      <c r="B1" s="54"/>
      <c r="C1" s="54"/>
      <c r="D1" s="54"/>
      <c r="E1" s="54"/>
      <c r="F1" s="54"/>
      <c r="G1" s="54"/>
      <c r="H1" s="55"/>
      <c r="I1" s="109">
        <v>5</v>
      </c>
      <c r="J1" s="110"/>
      <c r="K1" s="103">
        <v>2</v>
      </c>
      <c r="L1" s="104"/>
      <c r="M1" s="105">
        <v>9</v>
      </c>
      <c r="N1" s="106"/>
      <c r="O1" s="107">
        <v>10</v>
      </c>
      <c r="P1" s="108"/>
      <c r="Q1" s="97"/>
      <c r="R1" s="98"/>
      <c r="T1" s="99"/>
      <c r="U1" s="101">
        <v>3</v>
      </c>
      <c r="V1" s="102"/>
      <c r="W1" s="101">
        <v>1</v>
      </c>
      <c r="X1" s="102"/>
      <c r="Y1" s="101">
        <v>6</v>
      </c>
      <c r="Z1" s="102"/>
      <c r="AA1" s="101">
        <v>8</v>
      </c>
      <c r="AB1" s="102"/>
      <c r="AC1" s="101">
        <v>7</v>
      </c>
      <c r="AD1" s="102"/>
      <c r="AE1" s="101">
        <v>13</v>
      </c>
      <c r="AF1" s="102"/>
      <c r="AG1" s="101">
        <v>4</v>
      </c>
      <c r="AH1" s="102"/>
      <c r="AI1" s="101">
        <v>11</v>
      </c>
      <c r="AJ1" s="102"/>
      <c r="AK1" s="101">
        <v>12</v>
      </c>
      <c r="AL1" s="102"/>
    </row>
    <row r="2" spans="1:40" s="81" customFormat="1" ht="51">
      <c r="A2" s="68" t="s">
        <v>2</v>
      </c>
      <c r="B2" s="69" t="s">
        <v>0</v>
      </c>
      <c r="C2" s="69" t="s">
        <v>4</v>
      </c>
      <c r="D2" s="69" t="s">
        <v>5</v>
      </c>
      <c r="E2" s="69" t="s">
        <v>55</v>
      </c>
      <c r="F2" s="69" t="s">
        <v>56</v>
      </c>
      <c r="G2" s="69" t="s">
        <v>1</v>
      </c>
      <c r="H2" s="70" t="s">
        <v>10</v>
      </c>
      <c r="I2" s="71" t="s">
        <v>7</v>
      </c>
      <c r="J2" s="72" t="s">
        <v>8</v>
      </c>
      <c r="K2" s="73" t="s">
        <v>6</v>
      </c>
      <c r="L2" s="74" t="s">
        <v>43</v>
      </c>
      <c r="M2" s="75" t="s">
        <v>12</v>
      </c>
      <c r="N2" s="76" t="s">
        <v>9</v>
      </c>
      <c r="O2" s="77" t="s">
        <v>50</v>
      </c>
      <c r="P2" s="78" t="s">
        <v>11</v>
      </c>
      <c r="Q2" s="79" t="s">
        <v>60</v>
      </c>
      <c r="R2" s="80"/>
      <c r="S2" s="65" t="s">
        <v>2</v>
      </c>
      <c r="T2" s="65"/>
      <c r="U2" s="94" t="s">
        <v>45</v>
      </c>
      <c r="V2" s="95" t="s">
        <v>40</v>
      </c>
      <c r="W2" s="94" t="s">
        <v>44</v>
      </c>
      <c r="X2" s="95" t="s">
        <v>39</v>
      </c>
      <c r="Y2" s="94" t="s">
        <v>47</v>
      </c>
      <c r="Z2" s="95" t="s">
        <v>34</v>
      </c>
      <c r="AA2" s="94" t="s">
        <v>49</v>
      </c>
      <c r="AB2" s="95" t="s">
        <v>35</v>
      </c>
      <c r="AC2" s="94" t="s">
        <v>48</v>
      </c>
      <c r="AD2" s="95" t="s">
        <v>38</v>
      </c>
      <c r="AE2" s="94" t="s">
        <v>53</v>
      </c>
      <c r="AF2" s="95" t="s">
        <v>54</v>
      </c>
      <c r="AG2" s="94" t="s">
        <v>46</v>
      </c>
      <c r="AH2" s="95" t="s">
        <v>3</v>
      </c>
      <c r="AI2" s="94" t="s">
        <v>51</v>
      </c>
      <c r="AJ2" s="95" t="s">
        <v>33</v>
      </c>
      <c r="AK2" s="94" t="s">
        <v>52</v>
      </c>
      <c r="AL2" s="95" t="s">
        <v>36</v>
      </c>
      <c r="AM2" s="65" t="s">
        <v>2</v>
      </c>
      <c r="AN2" s="65"/>
    </row>
    <row r="3" spans="1:40" s="13" customFormat="1" ht="12.75">
      <c r="A3" s="5"/>
      <c r="B3" s="6"/>
      <c r="C3" s="7"/>
      <c r="D3" s="7"/>
      <c r="E3" s="7"/>
      <c r="F3" s="7"/>
      <c r="G3" s="7"/>
      <c r="H3" s="3"/>
      <c r="I3" s="8"/>
      <c r="J3" s="2"/>
      <c r="K3" s="56"/>
      <c r="L3" s="57"/>
      <c r="M3" s="11"/>
      <c r="N3" s="12"/>
      <c r="O3" s="9"/>
      <c r="P3" s="10"/>
      <c r="Q3" s="44"/>
      <c r="R3" s="45"/>
      <c r="S3" s="4"/>
      <c r="T3" s="4"/>
      <c r="U3" s="82"/>
      <c r="V3" s="83"/>
      <c r="W3" s="82"/>
      <c r="X3" s="83"/>
      <c r="Y3" s="82"/>
      <c r="Z3" s="83"/>
      <c r="AA3" s="82"/>
      <c r="AB3" s="83"/>
      <c r="AC3" s="82"/>
      <c r="AD3" s="83"/>
      <c r="AE3" s="82"/>
      <c r="AF3" s="83"/>
      <c r="AG3" s="82"/>
      <c r="AH3" s="83"/>
      <c r="AI3" s="82"/>
      <c r="AJ3" s="83"/>
      <c r="AK3" s="82"/>
      <c r="AL3" s="83"/>
      <c r="AM3" s="4"/>
      <c r="AN3" s="4"/>
    </row>
    <row r="4" spans="1:40" s="13" customFormat="1" ht="12.75">
      <c r="A4" s="14" t="s">
        <v>13</v>
      </c>
      <c r="B4" s="6"/>
      <c r="C4" s="7"/>
      <c r="D4" s="7"/>
      <c r="E4" s="7"/>
      <c r="F4" s="7"/>
      <c r="G4" s="7"/>
      <c r="H4" s="3"/>
      <c r="I4" s="32"/>
      <c r="J4" s="2"/>
      <c r="K4" s="56"/>
      <c r="L4" s="57"/>
      <c r="M4" s="34"/>
      <c r="N4" s="12"/>
      <c r="O4" s="9"/>
      <c r="P4" s="10"/>
      <c r="Q4" s="44"/>
      <c r="R4" s="45"/>
      <c r="S4" s="4"/>
      <c r="T4" s="4"/>
      <c r="U4" s="82"/>
      <c r="V4" s="83"/>
      <c r="W4" s="86"/>
      <c r="X4" s="83"/>
      <c r="Y4" s="82"/>
      <c r="Z4" s="83"/>
      <c r="AA4" s="82"/>
      <c r="AB4" s="83"/>
      <c r="AC4" s="82"/>
      <c r="AD4" s="83"/>
      <c r="AE4" s="86"/>
      <c r="AF4" s="83"/>
      <c r="AG4" s="82"/>
      <c r="AH4" s="83"/>
      <c r="AI4" s="82"/>
      <c r="AJ4" s="83"/>
      <c r="AK4" s="82"/>
      <c r="AL4" s="83"/>
      <c r="AM4" s="4"/>
      <c r="AN4" s="4"/>
    </row>
    <row r="5" spans="1:40" ht="12.75">
      <c r="A5" s="111">
        <v>1</v>
      </c>
      <c r="B5" s="15">
        <v>1</v>
      </c>
      <c r="C5" s="7">
        <v>885</v>
      </c>
      <c r="D5" s="7">
        <v>675</v>
      </c>
      <c r="E5" s="7">
        <v>675</v>
      </c>
      <c r="F5" s="7">
        <v>6</v>
      </c>
      <c r="G5" s="7">
        <v>669</v>
      </c>
      <c r="H5" s="3">
        <f aca="true" t="shared" si="0" ref="H5:H11">$D5/$C5</f>
        <v>0.7627118644067796</v>
      </c>
      <c r="I5" s="16">
        <v>329</v>
      </c>
      <c r="J5" s="17">
        <f aca="true" t="shared" si="1" ref="J5:J11">$I5/$G5</f>
        <v>0.49177877428998507</v>
      </c>
      <c r="K5" s="58">
        <v>217</v>
      </c>
      <c r="L5" s="59">
        <f aca="true" t="shared" si="2" ref="L5:L11">$K5/$G5</f>
        <v>0.3243647234678625</v>
      </c>
      <c r="M5" s="20">
        <v>81</v>
      </c>
      <c r="N5" s="21">
        <f aca="true" t="shared" si="3" ref="N5:N11">$M5/$G5</f>
        <v>0.1210762331838565</v>
      </c>
      <c r="O5" s="18">
        <v>21</v>
      </c>
      <c r="P5" s="19">
        <f aca="true" t="shared" si="4" ref="P5:P11">$O5/$G5</f>
        <v>0.03139013452914798</v>
      </c>
      <c r="Q5" s="46">
        <f>U5+W5+Y5+AA5+AC5+AE5+AG5+AI5+AK5</f>
        <v>21</v>
      </c>
      <c r="R5" s="47">
        <f>$Q5/$G5</f>
        <v>0.03139013452914798</v>
      </c>
      <c r="S5" s="111">
        <v>1</v>
      </c>
      <c r="T5" s="90"/>
      <c r="U5" s="84">
        <v>5</v>
      </c>
      <c r="V5" s="85">
        <f aca="true" t="shared" si="5" ref="V5:V11">$U5/$G5</f>
        <v>0.007473841554559043</v>
      </c>
      <c r="W5" s="84">
        <v>2</v>
      </c>
      <c r="X5" s="85">
        <f aca="true" t="shared" si="6" ref="X5:X11">$W5/$G5</f>
        <v>0.0029895366218236174</v>
      </c>
      <c r="Y5" s="84">
        <v>7</v>
      </c>
      <c r="Z5" s="85">
        <f aca="true" t="shared" si="7" ref="Z5:Z11">$Y5/$G5</f>
        <v>0.01046337817638266</v>
      </c>
      <c r="AA5" s="84">
        <v>1</v>
      </c>
      <c r="AB5" s="85">
        <f aca="true" t="shared" si="8" ref="AB5:AB11">$AA5/$G5</f>
        <v>0.0014947683109118087</v>
      </c>
      <c r="AC5" s="84">
        <v>1</v>
      </c>
      <c r="AD5" s="85">
        <f aca="true" t="shared" si="9" ref="AD5:AD11">$AC5/$G5</f>
        <v>0.0014947683109118087</v>
      </c>
      <c r="AE5" s="84">
        <v>0</v>
      </c>
      <c r="AF5" s="85">
        <f aca="true" t="shared" si="10" ref="AF5:AF11">$AE5/$G5</f>
        <v>0</v>
      </c>
      <c r="AG5" s="84">
        <v>2</v>
      </c>
      <c r="AH5" s="85">
        <f aca="true" t="shared" si="11" ref="AH5:AH11">$AG5/$G5</f>
        <v>0.0029895366218236174</v>
      </c>
      <c r="AI5" s="84">
        <v>3</v>
      </c>
      <c r="AJ5" s="85">
        <f aca="true" t="shared" si="12" ref="AJ5:AJ11">$AI5/$G5</f>
        <v>0.004484304932735426</v>
      </c>
      <c r="AK5" s="84">
        <v>0</v>
      </c>
      <c r="AL5" s="85">
        <f aca="true" t="shared" si="13" ref="AL5:AL11">$AK5/$G5</f>
        <v>0</v>
      </c>
      <c r="AM5" s="111">
        <v>1</v>
      </c>
      <c r="AN5" s="90"/>
    </row>
    <row r="6" spans="1:40" ht="12.75">
      <c r="A6" s="112"/>
      <c r="B6" s="6">
        <v>2</v>
      </c>
      <c r="C6" s="7">
        <v>865</v>
      </c>
      <c r="D6" s="7">
        <v>676</v>
      </c>
      <c r="E6" s="7">
        <v>676</v>
      </c>
      <c r="F6" s="7">
        <v>2</v>
      </c>
      <c r="G6" s="7">
        <v>674</v>
      </c>
      <c r="H6" s="3">
        <f t="shared" si="0"/>
        <v>0.7815028901734105</v>
      </c>
      <c r="I6" s="16">
        <v>315</v>
      </c>
      <c r="J6" s="17">
        <f t="shared" si="1"/>
        <v>0.46735905044510384</v>
      </c>
      <c r="K6" s="58">
        <v>218</v>
      </c>
      <c r="L6" s="59">
        <f t="shared" si="2"/>
        <v>0.32344213649851633</v>
      </c>
      <c r="M6" s="20">
        <v>88</v>
      </c>
      <c r="N6" s="21">
        <f t="shared" si="3"/>
        <v>0.13056379821958458</v>
      </c>
      <c r="O6" s="18">
        <v>38</v>
      </c>
      <c r="P6" s="19">
        <f t="shared" si="4"/>
        <v>0.05637982195845697</v>
      </c>
      <c r="Q6" s="46">
        <f aca="true" t="shared" si="14" ref="Q6:Q11">U6+W6+Y6+AA6+AC6+AE6+AG6+AI6+AK6</f>
        <v>15</v>
      </c>
      <c r="R6" s="47">
        <f aca="true" t="shared" si="15" ref="R6:R11">$Q6/$G6</f>
        <v>0.02225519287833828</v>
      </c>
      <c r="S6" s="112"/>
      <c r="T6" s="91"/>
      <c r="U6" s="84">
        <v>2</v>
      </c>
      <c r="V6" s="85">
        <f t="shared" si="5"/>
        <v>0.002967359050445104</v>
      </c>
      <c r="W6" s="84">
        <v>2</v>
      </c>
      <c r="X6" s="85">
        <f t="shared" si="6"/>
        <v>0.002967359050445104</v>
      </c>
      <c r="Y6" s="84">
        <v>5</v>
      </c>
      <c r="Z6" s="85">
        <f t="shared" si="7"/>
        <v>0.00741839762611276</v>
      </c>
      <c r="AA6" s="84">
        <v>4</v>
      </c>
      <c r="AB6" s="85">
        <f t="shared" si="8"/>
        <v>0.005934718100890208</v>
      </c>
      <c r="AC6" s="84">
        <v>1</v>
      </c>
      <c r="AD6" s="85">
        <f t="shared" si="9"/>
        <v>0.001483679525222552</v>
      </c>
      <c r="AE6" s="84">
        <v>0</v>
      </c>
      <c r="AF6" s="85">
        <f t="shared" si="10"/>
        <v>0</v>
      </c>
      <c r="AG6" s="84">
        <v>1</v>
      </c>
      <c r="AH6" s="85">
        <f t="shared" si="11"/>
        <v>0.001483679525222552</v>
      </c>
      <c r="AI6" s="84">
        <v>0</v>
      </c>
      <c r="AJ6" s="85">
        <f t="shared" si="12"/>
        <v>0</v>
      </c>
      <c r="AK6" s="84">
        <v>0</v>
      </c>
      <c r="AL6" s="85">
        <f t="shared" si="13"/>
        <v>0</v>
      </c>
      <c r="AM6" s="112"/>
      <c r="AN6" s="91"/>
    </row>
    <row r="7" spans="1:40" ht="12.75">
      <c r="A7" s="112"/>
      <c r="B7" s="6">
        <v>3</v>
      </c>
      <c r="C7" s="7">
        <v>982</v>
      </c>
      <c r="D7" s="7">
        <v>719</v>
      </c>
      <c r="E7" s="7">
        <v>719</v>
      </c>
      <c r="F7" s="7">
        <v>6</v>
      </c>
      <c r="G7" s="7">
        <v>713</v>
      </c>
      <c r="H7" s="3">
        <f t="shared" si="0"/>
        <v>0.7321792260692465</v>
      </c>
      <c r="I7" s="16">
        <v>297</v>
      </c>
      <c r="J7" s="17">
        <f t="shared" si="1"/>
        <v>0.4165497896213184</v>
      </c>
      <c r="K7" s="58">
        <v>246</v>
      </c>
      <c r="L7" s="59">
        <f t="shared" si="2"/>
        <v>0.3450210378681627</v>
      </c>
      <c r="M7" s="20">
        <v>87</v>
      </c>
      <c r="N7" s="21">
        <f t="shared" si="3"/>
        <v>0.12201963534361851</v>
      </c>
      <c r="O7" s="18">
        <v>54</v>
      </c>
      <c r="P7" s="19">
        <f t="shared" si="4"/>
        <v>0.07573632538569425</v>
      </c>
      <c r="Q7" s="46">
        <f t="shared" si="14"/>
        <v>29</v>
      </c>
      <c r="R7" s="47">
        <f t="shared" si="15"/>
        <v>0.04067321178120617</v>
      </c>
      <c r="S7" s="112"/>
      <c r="T7" s="91"/>
      <c r="U7" s="84">
        <v>6</v>
      </c>
      <c r="V7" s="85">
        <f t="shared" si="5"/>
        <v>0.008415147265077139</v>
      </c>
      <c r="W7" s="84">
        <v>6</v>
      </c>
      <c r="X7" s="85">
        <f t="shared" si="6"/>
        <v>0.008415147265077139</v>
      </c>
      <c r="Y7" s="84">
        <v>5</v>
      </c>
      <c r="Z7" s="85">
        <f t="shared" si="7"/>
        <v>0.0070126227208976155</v>
      </c>
      <c r="AA7" s="84">
        <v>7</v>
      </c>
      <c r="AB7" s="85">
        <f t="shared" si="8"/>
        <v>0.009817671809256662</v>
      </c>
      <c r="AC7" s="84">
        <v>2</v>
      </c>
      <c r="AD7" s="85">
        <f t="shared" si="9"/>
        <v>0.002805049088359046</v>
      </c>
      <c r="AE7" s="84">
        <v>2</v>
      </c>
      <c r="AF7" s="85">
        <f t="shared" si="10"/>
        <v>0.002805049088359046</v>
      </c>
      <c r="AG7" s="84">
        <v>0</v>
      </c>
      <c r="AH7" s="85">
        <f t="shared" si="11"/>
        <v>0</v>
      </c>
      <c r="AI7" s="84">
        <v>0</v>
      </c>
      <c r="AJ7" s="85">
        <f t="shared" si="12"/>
        <v>0</v>
      </c>
      <c r="AK7" s="84">
        <v>1</v>
      </c>
      <c r="AL7" s="85">
        <f t="shared" si="13"/>
        <v>0.001402524544179523</v>
      </c>
      <c r="AM7" s="112"/>
      <c r="AN7" s="91"/>
    </row>
    <row r="8" spans="1:40" ht="12.75">
      <c r="A8" s="112"/>
      <c r="B8" s="6">
        <v>4</v>
      </c>
      <c r="C8" s="7">
        <v>863</v>
      </c>
      <c r="D8" s="7">
        <v>682</v>
      </c>
      <c r="E8" s="7">
        <v>682</v>
      </c>
      <c r="F8" s="7">
        <v>5</v>
      </c>
      <c r="G8" s="7">
        <v>677</v>
      </c>
      <c r="H8" s="3">
        <f t="shared" si="0"/>
        <v>0.7902665121668598</v>
      </c>
      <c r="I8" s="16">
        <v>310</v>
      </c>
      <c r="J8" s="17">
        <f t="shared" si="1"/>
        <v>0.45790251107828656</v>
      </c>
      <c r="K8" s="58">
        <v>246</v>
      </c>
      <c r="L8" s="59">
        <f t="shared" si="2"/>
        <v>0.36336779911373707</v>
      </c>
      <c r="M8" s="20">
        <v>64</v>
      </c>
      <c r="N8" s="21">
        <f t="shared" si="3"/>
        <v>0.09453471196454949</v>
      </c>
      <c r="O8" s="18">
        <v>34</v>
      </c>
      <c r="P8" s="19">
        <f t="shared" si="4"/>
        <v>0.050221565731166914</v>
      </c>
      <c r="Q8" s="46">
        <f t="shared" si="14"/>
        <v>23</v>
      </c>
      <c r="R8" s="47">
        <f t="shared" si="15"/>
        <v>0.033973412112259974</v>
      </c>
      <c r="S8" s="112"/>
      <c r="T8" s="91"/>
      <c r="U8" s="84">
        <v>12</v>
      </c>
      <c r="V8" s="85">
        <f t="shared" si="5"/>
        <v>0.01772525849335303</v>
      </c>
      <c r="W8" s="84">
        <v>1</v>
      </c>
      <c r="X8" s="85">
        <f t="shared" si="6"/>
        <v>0.0014771048744460858</v>
      </c>
      <c r="Y8" s="84">
        <v>4</v>
      </c>
      <c r="Z8" s="85">
        <f t="shared" si="7"/>
        <v>0.005908419497784343</v>
      </c>
      <c r="AA8" s="84">
        <v>3</v>
      </c>
      <c r="AB8" s="85">
        <f t="shared" si="8"/>
        <v>0.004431314623338257</v>
      </c>
      <c r="AC8" s="84">
        <v>2</v>
      </c>
      <c r="AD8" s="85">
        <f t="shared" si="9"/>
        <v>0.0029542097488921715</v>
      </c>
      <c r="AE8" s="84">
        <v>1</v>
      </c>
      <c r="AF8" s="85">
        <f t="shared" si="10"/>
        <v>0.0014771048744460858</v>
      </c>
      <c r="AG8" s="84">
        <v>0</v>
      </c>
      <c r="AH8" s="85">
        <f t="shared" si="11"/>
        <v>0</v>
      </c>
      <c r="AI8" s="84">
        <v>0</v>
      </c>
      <c r="AJ8" s="85">
        <f t="shared" si="12"/>
        <v>0</v>
      </c>
      <c r="AK8" s="84">
        <v>0</v>
      </c>
      <c r="AL8" s="85">
        <f t="shared" si="13"/>
        <v>0</v>
      </c>
      <c r="AM8" s="112"/>
      <c r="AN8" s="91"/>
    </row>
    <row r="9" spans="1:40" ht="12.75">
      <c r="A9" s="112"/>
      <c r="B9" s="6">
        <v>5</v>
      </c>
      <c r="C9" s="7">
        <v>764</v>
      </c>
      <c r="D9" s="7">
        <v>624</v>
      </c>
      <c r="E9" s="7">
        <v>624</v>
      </c>
      <c r="F9" s="7">
        <v>2</v>
      </c>
      <c r="G9" s="7">
        <v>622</v>
      </c>
      <c r="H9" s="3">
        <f t="shared" si="0"/>
        <v>0.8167539267015707</v>
      </c>
      <c r="I9" s="16">
        <v>241</v>
      </c>
      <c r="J9" s="17">
        <f t="shared" si="1"/>
        <v>0.387459807073955</v>
      </c>
      <c r="K9" s="58">
        <v>284</v>
      </c>
      <c r="L9" s="59">
        <f t="shared" si="2"/>
        <v>0.4565916398713826</v>
      </c>
      <c r="M9" s="20">
        <v>39</v>
      </c>
      <c r="N9" s="21">
        <f t="shared" si="3"/>
        <v>0.06270096463022508</v>
      </c>
      <c r="O9" s="18">
        <v>48</v>
      </c>
      <c r="P9" s="19">
        <f t="shared" si="4"/>
        <v>0.07717041800643087</v>
      </c>
      <c r="Q9" s="46">
        <f t="shared" si="14"/>
        <v>10</v>
      </c>
      <c r="R9" s="47">
        <f t="shared" si="15"/>
        <v>0.01607717041800643</v>
      </c>
      <c r="S9" s="112"/>
      <c r="T9" s="91"/>
      <c r="U9" s="84">
        <v>3</v>
      </c>
      <c r="V9" s="85">
        <f t="shared" si="5"/>
        <v>0.00482315112540193</v>
      </c>
      <c r="W9" s="84">
        <v>2</v>
      </c>
      <c r="X9" s="85">
        <f t="shared" si="6"/>
        <v>0.003215434083601286</v>
      </c>
      <c r="Y9" s="84">
        <v>2</v>
      </c>
      <c r="Z9" s="85">
        <f t="shared" si="7"/>
        <v>0.003215434083601286</v>
      </c>
      <c r="AA9" s="84">
        <v>1</v>
      </c>
      <c r="AB9" s="85">
        <f t="shared" si="8"/>
        <v>0.001607717041800643</v>
      </c>
      <c r="AC9" s="84">
        <v>0</v>
      </c>
      <c r="AD9" s="85">
        <f t="shared" si="9"/>
        <v>0</v>
      </c>
      <c r="AE9" s="84">
        <v>1</v>
      </c>
      <c r="AF9" s="85">
        <f t="shared" si="10"/>
        <v>0.001607717041800643</v>
      </c>
      <c r="AG9" s="84">
        <v>1</v>
      </c>
      <c r="AH9" s="85">
        <f t="shared" si="11"/>
        <v>0.001607717041800643</v>
      </c>
      <c r="AI9" s="84">
        <v>0</v>
      </c>
      <c r="AJ9" s="85">
        <f t="shared" si="12"/>
        <v>0</v>
      </c>
      <c r="AK9" s="84">
        <v>0</v>
      </c>
      <c r="AL9" s="85">
        <f t="shared" si="13"/>
        <v>0</v>
      </c>
      <c r="AM9" s="112"/>
      <c r="AN9" s="91"/>
    </row>
    <row r="10" spans="1:40" ht="12.75">
      <c r="A10" s="113"/>
      <c r="B10" s="6">
        <v>6</v>
      </c>
      <c r="C10" s="7">
        <v>900</v>
      </c>
      <c r="D10" s="7">
        <v>692</v>
      </c>
      <c r="E10" s="7">
        <v>692</v>
      </c>
      <c r="F10" s="7">
        <v>4</v>
      </c>
      <c r="G10" s="7">
        <v>688</v>
      </c>
      <c r="H10" s="3">
        <f t="shared" si="0"/>
        <v>0.7688888888888888</v>
      </c>
      <c r="I10" s="16">
        <v>262</v>
      </c>
      <c r="J10" s="17">
        <f t="shared" si="1"/>
        <v>0.3808139534883721</v>
      </c>
      <c r="K10" s="58">
        <v>288</v>
      </c>
      <c r="L10" s="59">
        <f t="shared" si="2"/>
        <v>0.4186046511627907</v>
      </c>
      <c r="M10" s="20">
        <v>54</v>
      </c>
      <c r="N10" s="21">
        <f t="shared" si="3"/>
        <v>0.07848837209302326</v>
      </c>
      <c r="O10" s="18">
        <v>62</v>
      </c>
      <c r="P10" s="19">
        <f t="shared" si="4"/>
        <v>0.09011627906976744</v>
      </c>
      <c r="Q10" s="46">
        <f t="shared" si="14"/>
        <v>22</v>
      </c>
      <c r="R10" s="47">
        <f t="shared" si="15"/>
        <v>0.03197674418604651</v>
      </c>
      <c r="S10" s="113"/>
      <c r="T10" s="92"/>
      <c r="U10" s="84">
        <v>6</v>
      </c>
      <c r="V10" s="85">
        <f t="shared" si="5"/>
        <v>0.00872093023255814</v>
      </c>
      <c r="W10" s="84">
        <v>0</v>
      </c>
      <c r="X10" s="85">
        <f t="shared" si="6"/>
        <v>0</v>
      </c>
      <c r="Y10" s="84">
        <v>6</v>
      </c>
      <c r="Z10" s="85">
        <f t="shared" si="7"/>
        <v>0.00872093023255814</v>
      </c>
      <c r="AA10" s="84">
        <v>5</v>
      </c>
      <c r="AB10" s="85">
        <f t="shared" si="8"/>
        <v>0.007267441860465116</v>
      </c>
      <c r="AC10" s="84">
        <v>2</v>
      </c>
      <c r="AD10" s="85">
        <f t="shared" si="9"/>
        <v>0.0029069767441860465</v>
      </c>
      <c r="AE10" s="84">
        <v>1</v>
      </c>
      <c r="AF10" s="85">
        <f t="shared" si="10"/>
        <v>0.0014534883720930232</v>
      </c>
      <c r="AG10" s="84">
        <v>1</v>
      </c>
      <c r="AH10" s="85">
        <f t="shared" si="11"/>
        <v>0.0014534883720930232</v>
      </c>
      <c r="AI10" s="84">
        <v>0</v>
      </c>
      <c r="AJ10" s="85">
        <f t="shared" si="12"/>
        <v>0</v>
      </c>
      <c r="AK10" s="84">
        <v>1</v>
      </c>
      <c r="AL10" s="85">
        <f t="shared" si="13"/>
        <v>0.0014534883720930232</v>
      </c>
      <c r="AM10" s="113"/>
      <c r="AN10" s="92"/>
    </row>
    <row r="11" spans="1:40" s="31" customFormat="1" ht="12.75">
      <c r="A11" s="5"/>
      <c r="B11" s="6"/>
      <c r="C11" s="6">
        <f>SUM(C5:C10)</f>
        <v>5259</v>
      </c>
      <c r="D11" s="6">
        <f>SUM(D5:D10)</f>
        <v>4068</v>
      </c>
      <c r="E11" s="6">
        <f>SUM(E5:E10)</f>
        <v>4068</v>
      </c>
      <c r="F11" s="6">
        <f>SUM(F5:F10)</f>
        <v>25</v>
      </c>
      <c r="G11" s="6">
        <f>SUM(G5:G10)</f>
        <v>4043</v>
      </c>
      <c r="H11" s="23">
        <f t="shared" si="0"/>
        <v>0.773531089560753</v>
      </c>
      <c r="I11" s="24">
        <f>SUM(I5:I10)</f>
        <v>1754</v>
      </c>
      <c r="J11" s="25">
        <f t="shared" si="1"/>
        <v>0.4338362602028197</v>
      </c>
      <c r="K11" s="60">
        <f>SUM(K5:K10)</f>
        <v>1499</v>
      </c>
      <c r="L11" s="61">
        <f t="shared" si="2"/>
        <v>0.37076428394756367</v>
      </c>
      <c r="M11" s="28">
        <f>SUM(M5:M10)</f>
        <v>413</v>
      </c>
      <c r="N11" s="29">
        <f t="shared" si="3"/>
        <v>0.10215186742517932</v>
      </c>
      <c r="O11" s="26">
        <f>SUM(O5:O10)</f>
        <v>257</v>
      </c>
      <c r="P11" s="27">
        <f t="shared" si="4"/>
        <v>0.06356665842196389</v>
      </c>
      <c r="Q11" s="48">
        <f t="shared" si="14"/>
        <v>120</v>
      </c>
      <c r="R11" s="49">
        <f t="shared" si="15"/>
        <v>0.02968093000247341</v>
      </c>
      <c r="S11" s="30"/>
      <c r="T11" s="30"/>
      <c r="U11" s="66">
        <f>SUM(U5:U10)</f>
        <v>34</v>
      </c>
      <c r="V11" s="67">
        <f t="shared" si="5"/>
        <v>0.008409596834034134</v>
      </c>
      <c r="W11" s="66">
        <f>SUM(W5:W10)</f>
        <v>13</v>
      </c>
      <c r="X11" s="67">
        <f t="shared" si="6"/>
        <v>0.003215434083601286</v>
      </c>
      <c r="Y11" s="66">
        <f>SUM(Y5:Y10)</f>
        <v>29</v>
      </c>
      <c r="Z11" s="67">
        <f t="shared" si="7"/>
        <v>0.007172891417264408</v>
      </c>
      <c r="AA11" s="66">
        <f>SUM(AA5:AA10)</f>
        <v>21</v>
      </c>
      <c r="AB11" s="67">
        <f t="shared" si="8"/>
        <v>0.0051941627504328465</v>
      </c>
      <c r="AC11" s="66">
        <f>SUM(AC5:AC10)</f>
        <v>8</v>
      </c>
      <c r="AD11" s="67">
        <f t="shared" si="9"/>
        <v>0.001978728666831561</v>
      </c>
      <c r="AE11" s="66">
        <f>SUM(AE5:AE10)</f>
        <v>5</v>
      </c>
      <c r="AF11" s="67">
        <f t="shared" si="10"/>
        <v>0.0012367054167697256</v>
      </c>
      <c r="AG11" s="66">
        <f>SUM(AG5:AG10)</f>
        <v>5</v>
      </c>
      <c r="AH11" s="67">
        <f t="shared" si="11"/>
        <v>0.0012367054167697256</v>
      </c>
      <c r="AI11" s="66">
        <f>SUM(AI5:AI10)</f>
        <v>3</v>
      </c>
      <c r="AJ11" s="67">
        <f t="shared" si="12"/>
        <v>0.0007420232500618352</v>
      </c>
      <c r="AK11" s="66">
        <f>SUM(AK5:AK10)</f>
        <v>2</v>
      </c>
      <c r="AL11" s="67">
        <f t="shared" si="13"/>
        <v>0.0004946821667078902</v>
      </c>
      <c r="AM11" s="30"/>
      <c r="AN11" s="30"/>
    </row>
    <row r="12" spans="1:40" s="13" customFormat="1" ht="12.75">
      <c r="A12" s="5"/>
      <c r="B12" s="6"/>
      <c r="C12" s="7"/>
      <c r="D12" s="7"/>
      <c r="E12" s="7"/>
      <c r="F12" s="7"/>
      <c r="G12" s="7"/>
      <c r="H12" s="3"/>
      <c r="I12" s="8"/>
      <c r="J12" s="17"/>
      <c r="K12" s="58"/>
      <c r="L12" s="59"/>
      <c r="M12" s="11"/>
      <c r="N12" s="21"/>
      <c r="O12" s="18"/>
      <c r="P12" s="19"/>
      <c r="Q12" s="46"/>
      <c r="R12" s="47"/>
      <c r="S12" s="30"/>
      <c r="T12" s="30"/>
      <c r="U12" s="84"/>
      <c r="V12" s="85"/>
      <c r="W12" s="82"/>
      <c r="X12" s="85"/>
      <c r="Y12" s="84"/>
      <c r="Z12" s="85"/>
      <c r="AA12" s="84"/>
      <c r="AB12" s="85"/>
      <c r="AC12" s="84"/>
      <c r="AD12" s="85"/>
      <c r="AE12" s="82"/>
      <c r="AF12" s="85"/>
      <c r="AG12" s="84"/>
      <c r="AH12" s="85"/>
      <c r="AI12" s="84"/>
      <c r="AJ12" s="85"/>
      <c r="AK12" s="84"/>
      <c r="AL12" s="85"/>
      <c r="AM12" s="30"/>
      <c r="AN12" s="30"/>
    </row>
    <row r="13" spans="1:40" s="13" customFormat="1" ht="12.75">
      <c r="A13" s="5"/>
      <c r="B13" s="6"/>
      <c r="C13" s="7"/>
      <c r="D13" s="7"/>
      <c r="E13" s="7"/>
      <c r="F13" s="7"/>
      <c r="G13" s="7"/>
      <c r="H13" s="3"/>
      <c r="I13" s="8"/>
      <c r="J13" s="17"/>
      <c r="K13" s="58"/>
      <c r="L13" s="59"/>
      <c r="M13" s="11"/>
      <c r="N13" s="21"/>
      <c r="O13" s="18"/>
      <c r="P13" s="19"/>
      <c r="Q13" s="46"/>
      <c r="R13" s="47"/>
      <c r="S13" s="30"/>
      <c r="T13" s="30"/>
      <c r="U13" s="84"/>
      <c r="V13" s="85"/>
      <c r="W13" s="82"/>
      <c r="X13" s="85"/>
      <c r="Y13" s="84"/>
      <c r="Z13" s="85"/>
      <c r="AA13" s="84"/>
      <c r="AB13" s="85"/>
      <c r="AC13" s="84"/>
      <c r="AD13" s="85"/>
      <c r="AE13" s="82"/>
      <c r="AF13" s="85"/>
      <c r="AG13" s="84"/>
      <c r="AH13" s="85"/>
      <c r="AI13" s="84"/>
      <c r="AJ13" s="85"/>
      <c r="AK13" s="84"/>
      <c r="AL13" s="85"/>
      <c r="AM13" s="30"/>
      <c r="AN13" s="30"/>
    </row>
    <row r="14" spans="1:40" s="13" customFormat="1" ht="12.75">
      <c r="A14" s="14" t="s">
        <v>14</v>
      </c>
      <c r="B14" s="6"/>
      <c r="C14" s="7"/>
      <c r="D14" s="7"/>
      <c r="E14" s="7"/>
      <c r="F14" s="7"/>
      <c r="G14" s="7"/>
      <c r="H14" s="3"/>
      <c r="I14" s="24"/>
      <c r="J14" s="17"/>
      <c r="K14" s="58"/>
      <c r="L14" s="59"/>
      <c r="M14" s="28"/>
      <c r="N14" s="21"/>
      <c r="O14" s="18"/>
      <c r="P14" s="19"/>
      <c r="Q14" s="46"/>
      <c r="R14" s="47"/>
      <c r="S14" s="30"/>
      <c r="T14" s="30"/>
      <c r="U14" s="84"/>
      <c r="V14" s="85"/>
      <c r="W14" s="66"/>
      <c r="X14" s="85"/>
      <c r="Y14" s="84"/>
      <c r="Z14" s="85"/>
      <c r="AA14" s="84"/>
      <c r="AB14" s="85"/>
      <c r="AC14" s="84"/>
      <c r="AD14" s="85"/>
      <c r="AE14" s="66"/>
      <c r="AF14" s="85"/>
      <c r="AG14" s="84"/>
      <c r="AH14" s="85"/>
      <c r="AI14" s="84"/>
      <c r="AJ14" s="85"/>
      <c r="AK14" s="84"/>
      <c r="AL14" s="85"/>
      <c r="AM14" s="30"/>
      <c r="AN14" s="30"/>
    </row>
    <row r="15" spans="1:40" ht="12.75">
      <c r="A15" s="111">
        <v>2</v>
      </c>
      <c r="B15" s="6">
        <v>7</v>
      </c>
      <c r="C15" s="7">
        <v>1022</v>
      </c>
      <c r="D15" s="7">
        <v>698</v>
      </c>
      <c r="E15" s="7">
        <v>698</v>
      </c>
      <c r="F15" s="7">
        <v>4</v>
      </c>
      <c r="G15" s="7">
        <v>694</v>
      </c>
      <c r="H15" s="3">
        <f aca="true" t="shared" si="16" ref="H15:H20">$D15/$C15</f>
        <v>0.6829745596868885</v>
      </c>
      <c r="I15" s="16">
        <v>237</v>
      </c>
      <c r="J15" s="17">
        <f aca="true" t="shared" si="17" ref="J15:J20">$I15/$G15</f>
        <v>0.3414985590778098</v>
      </c>
      <c r="K15" s="58">
        <v>251</v>
      </c>
      <c r="L15" s="59">
        <f aca="true" t="shared" si="18" ref="L15:L20">$K15/$G15</f>
        <v>0.361671469740634</v>
      </c>
      <c r="M15" s="20">
        <v>110</v>
      </c>
      <c r="N15" s="21">
        <f aca="true" t="shared" si="19" ref="N15:N20">$M15/$G15</f>
        <v>0.1585014409221902</v>
      </c>
      <c r="O15" s="18">
        <v>56</v>
      </c>
      <c r="P15" s="19">
        <f aca="true" t="shared" si="20" ref="P15:P20">$O15/$G15</f>
        <v>0.08069164265129683</v>
      </c>
      <c r="Q15" s="46">
        <f aca="true" t="shared" si="21" ref="Q15:Q20">U15+W15+Y15+AA15+AC15+AE15+AG15+AI15+AK15</f>
        <v>40</v>
      </c>
      <c r="R15" s="47">
        <f aca="true" t="shared" si="22" ref="R15:R20">$Q15/$G15</f>
        <v>0.05763688760806916</v>
      </c>
      <c r="S15" s="111">
        <v>2</v>
      </c>
      <c r="T15" s="90"/>
      <c r="U15" s="84">
        <v>6</v>
      </c>
      <c r="V15" s="85">
        <f aca="true" t="shared" si="23" ref="V15:V20">$U15/$G15</f>
        <v>0.008645533141210375</v>
      </c>
      <c r="W15" s="84">
        <v>8</v>
      </c>
      <c r="X15" s="85">
        <f aca="true" t="shared" si="24" ref="X15:X20">$W15/$G15</f>
        <v>0.011527377521613832</v>
      </c>
      <c r="Y15" s="84">
        <v>9</v>
      </c>
      <c r="Z15" s="85">
        <f aca="true" t="shared" si="25" ref="Z15:Z20">$Y15/$G15</f>
        <v>0.012968299711815562</v>
      </c>
      <c r="AA15" s="84">
        <v>4</v>
      </c>
      <c r="AB15" s="85">
        <f aca="true" t="shared" si="26" ref="AB15:AB20">$AA15/$G15</f>
        <v>0.005763688760806916</v>
      </c>
      <c r="AC15" s="84">
        <v>9</v>
      </c>
      <c r="AD15" s="85">
        <f aca="true" t="shared" si="27" ref="AD15:AD20">$AC15/$G15</f>
        <v>0.012968299711815562</v>
      </c>
      <c r="AE15" s="84">
        <v>1</v>
      </c>
      <c r="AF15" s="85">
        <f aca="true" t="shared" si="28" ref="AF15:AF20">$AE15/$G15</f>
        <v>0.001440922190201729</v>
      </c>
      <c r="AG15" s="84">
        <v>2</v>
      </c>
      <c r="AH15" s="85">
        <f aca="true" t="shared" si="29" ref="AH15:AH20">$AG15/$G15</f>
        <v>0.002881844380403458</v>
      </c>
      <c r="AI15" s="84">
        <v>1</v>
      </c>
      <c r="AJ15" s="85">
        <f aca="true" t="shared" si="30" ref="AJ15:AJ20">$AI15/$G15</f>
        <v>0.001440922190201729</v>
      </c>
      <c r="AK15" s="84">
        <v>0</v>
      </c>
      <c r="AL15" s="85">
        <f aca="true" t="shared" si="31" ref="AL15:AL20">$AK15/$G15</f>
        <v>0</v>
      </c>
      <c r="AM15" s="111">
        <v>2</v>
      </c>
      <c r="AN15" s="90"/>
    </row>
    <row r="16" spans="1:40" ht="12.75">
      <c r="A16" s="112"/>
      <c r="B16" s="6">
        <v>8</v>
      </c>
      <c r="C16" s="7">
        <v>1018</v>
      </c>
      <c r="D16" s="7">
        <v>630</v>
      </c>
      <c r="E16" s="7">
        <v>630</v>
      </c>
      <c r="F16" s="7">
        <v>5</v>
      </c>
      <c r="G16" s="7">
        <v>625</v>
      </c>
      <c r="H16" s="3">
        <f t="shared" si="16"/>
        <v>0.618860510805501</v>
      </c>
      <c r="I16" s="16">
        <v>251</v>
      </c>
      <c r="J16" s="17">
        <f t="shared" si="17"/>
        <v>0.4016</v>
      </c>
      <c r="K16" s="58">
        <v>205</v>
      </c>
      <c r="L16" s="59">
        <f t="shared" si="18"/>
        <v>0.328</v>
      </c>
      <c r="M16" s="20">
        <v>102</v>
      </c>
      <c r="N16" s="21">
        <f t="shared" si="19"/>
        <v>0.1632</v>
      </c>
      <c r="O16" s="18">
        <v>40</v>
      </c>
      <c r="P16" s="19">
        <f t="shared" si="20"/>
        <v>0.064</v>
      </c>
      <c r="Q16" s="46">
        <f t="shared" si="21"/>
        <v>27</v>
      </c>
      <c r="R16" s="47">
        <f t="shared" si="22"/>
        <v>0.0432</v>
      </c>
      <c r="S16" s="112"/>
      <c r="T16" s="91"/>
      <c r="U16" s="84">
        <v>8</v>
      </c>
      <c r="V16" s="85">
        <f t="shared" si="23"/>
        <v>0.0128</v>
      </c>
      <c r="W16" s="84">
        <v>5</v>
      </c>
      <c r="X16" s="85">
        <f t="shared" si="24"/>
        <v>0.008</v>
      </c>
      <c r="Y16" s="84">
        <v>4</v>
      </c>
      <c r="Z16" s="85">
        <f t="shared" si="25"/>
        <v>0.0064</v>
      </c>
      <c r="AA16" s="84">
        <v>2</v>
      </c>
      <c r="AB16" s="85">
        <f t="shared" si="26"/>
        <v>0.0032</v>
      </c>
      <c r="AC16" s="84">
        <v>5</v>
      </c>
      <c r="AD16" s="85">
        <f t="shared" si="27"/>
        <v>0.008</v>
      </c>
      <c r="AE16" s="84">
        <v>1</v>
      </c>
      <c r="AF16" s="85">
        <f t="shared" si="28"/>
        <v>0.0016</v>
      </c>
      <c r="AG16" s="84">
        <v>1</v>
      </c>
      <c r="AH16" s="85">
        <f t="shared" si="29"/>
        <v>0.0016</v>
      </c>
      <c r="AI16" s="84">
        <v>0</v>
      </c>
      <c r="AJ16" s="85">
        <f t="shared" si="30"/>
        <v>0</v>
      </c>
      <c r="AK16" s="84">
        <v>1</v>
      </c>
      <c r="AL16" s="85">
        <f t="shared" si="31"/>
        <v>0.0016</v>
      </c>
      <c r="AM16" s="112"/>
      <c r="AN16" s="91"/>
    </row>
    <row r="17" spans="1:40" ht="12.75">
      <c r="A17" s="112"/>
      <c r="B17" s="6">
        <v>9</v>
      </c>
      <c r="C17" s="7">
        <v>990</v>
      </c>
      <c r="D17" s="7">
        <v>598</v>
      </c>
      <c r="E17" s="7">
        <v>598</v>
      </c>
      <c r="F17" s="7">
        <v>7</v>
      </c>
      <c r="G17" s="7">
        <v>591</v>
      </c>
      <c r="H17" s="3">
        <f t="shared" si="16"/>
        <v>0.604040404040404</v>
      </c>
      <c r="I17" s="16">
        <v>248</v>
      </c>
      <c r="J17" s="17">
        <f t="shared" si="17"/>
        <v>0.4196277495769882</v>
      </c>
      <c r="K17" s="58">
        <v>180</v>
      </c>
      <c r="L17" s="59">
        <f t="shared" si="18"/>
        <v>0.30456852791878175</v>
      </c>
      <c r="M17" s="20">
        <v>107</v>
      </c>
      <c r="N17" s="21">
        <f t="shared" si="19"/>
        <v>0.18104906937394247</v>
      </c>
      <c r="O17" s="18">
        <v>36</v>
      </c>
      <c r="P17" s="19">
        <f t="shared" si="20"/>
        <v>0.06091370558375635</v>
      </c>
      <c r="Q17" s="46">
        <f t="shared" si="21"/>
        <v>20</v>
      </c>
      <c r="R17" s="47">
        <f t="shared" si="22"/>
        <v>0.0338409475465313</v>
      </c>
      <c r="S17" s="112"/>
      <c r="T17" s="91"/>
      <c r="U17" s="84">
        <v>4</v>
      </c>
      <c r="V17" s="85">
        <f t="shared" si="23"/>
        <v>0.00676818950930626</v>
      </c>
      <c r="W17" s="84">
        <v>3</v>
      </c>
      <c r="X17" s="85">
        <f t="shared" si="24"/>
        <v>0.005076142131979695</v>
      </c>
      <c r="Y17" s="84">
        <v>3</v>
      </c>
      <c r="Z17" s="85">
        <f t="shared" si="25"/>
        <v>0.005076142131979695</v>
      </c>
      <c r="AA17" s="84">
        <v>2</v>
      </c>
      <c r="AB17" s="85">
        <f t="shared" si="26"/>
        <v>0.00338409475465313</v>
      </c>
      <c r="AC17" s="84">
        <v>4</v>
      </c>
      <c r="AD17" s="85">
        <f t="shared" si="27"/>
        <v>0.00676818950930626</v>
      </c>
      <c r="AE17" s="84">
        <v>2</v>
      </c>
      <c r="AF17" s="85">
        <f t="shared" si="28"/>
        <v>0.00338409475465313</v>
      </c>
      <c r="AG17" s="84">
        <v>1</v>
      </c>
      <c r="AH17" s="85">
        <f t="shared" si="29"/>
        <v>0.001692047377326565</v>
      </c>
      <c r="AI17" s="84">
        <v>1</v>
      </c>
      <c r="AJ17" s="85">
        <f t="shared" si="30"/>
        <v>0.001692047377326565</v>
      </c>
      <c r="AK17" s="84">
        <v>0</v>
      </c>
      <c r="AL17" s="85">
        <f t="shared" si="31"/>
        <v>0</v>
      </c>
      <c r="AM17" s="112"/>
      <c r="AN17" s="91"/>
    </row>
    <row r="18" spans="1:40" ht="12.75">
      <c r="A18" s="112"/>
      <c r="B18" s="6">
        <v>10</v>
      </c>
      <c r="C18" s="7">
        <v>1017</v>
      </c>
      <c r="D18" s="7">
        <v>612</v>
      </c>
      <c r="E18" s="7">
        <v>611</v>
      </c>
      <c r="F18" s="7">
        <v>5</v>
      </c>
      <c r="G18" s="7">
        <v>606</v>
      </c>
      <c r="H18" s="3">
        <f t="shared" si="16"/>
        <v>0.6017699115044248</v>
      </c>
      <c r="I18" s="16">
        <v>246</v>
      </c>
      <c r="J18" s="17">
        <f t="shared" si="17"/>
        <v>0.40594059405940597</v>
      </c>
      <c r="K18" s="58">
        <v>186</v>
      </c>
      <c r="L18" s="59">
        <f t="shared" si="18"/>
        <v>0.3069306930693069</v>
      </c>
      <c r="M18" s="20">
        <v>108</v>
      </c>
      <c r="N18" s="21">
        <f t="shared" si="19"/>
        <v>0.1782178217821782</v>
      </c>
      <c r="O18" s="18">
        <v>38</v>
      </c>
      <c r="P18" s="19">
        <f t="shared" si="20"/>
        <v>0.0627062706270627</v>
      </c>
      <c r="Q18" s="46">
        <f t="shared" si="21"/>
        <v>28</v>
      </c>
      <c r="R18" s="47">
        <f t="shared" si="22"/>
        <v>0.0462046204620462</v>
      </c>
      <c r="S18" s="112"/>
      <c r="T18" s="91"/>
      <c r="U18" s="84">
        <v>6</v>
      </c>
      <c r="V18" s="85">
        <f t="shared" si="23"/>
        <v>0.009900990099009901</v>
      </c>
      <c r="W18" s="84">
        <v>7</v>
      </c>
      <c r="X18" s="85">
        <f t="shared" si="24"/>
        <v>0.01155115511551155</v>
      </c>
      <c r="Y18" s="84">
        <v>4</v>
      </c>
      <c r="Z18" s="85">
        <f t="shared" si="25"/>
        <v>0.006600660066006601</v>
      </c>
      <c r="AA18" s="84">
        <v>1</v>
      </c>
      <c r="AB18" s="85">
        <f t="shared" si="26"/>
        <v>0.0016501650165016502</v>
      </c>
      <c r="AC18" s="84">
        <v>5</v>
      </c>
      <c r="AD18" s="85">
        <f t="shared" si="27"/>
        <v>0.00825082508250825</v>
      </c>
      <c r="AE18" s="84">
        <v>2</v>
      </c>
      <c r="AF18" s="85">
        <f t="shared" si="28"/>
        <v>0.0033003300330033004</v>
      </c>
      <c r="AG18" s="84">
        <v>3</v>
      </c>
      <c r="AH18" s="85">
        <f t="shared" si="29"/>
        <v>0.0049504950495049506</v>
      </c>
      <c r="AI18" s="84">
        <v>0</v>
      </c>
      <c r="AJ18" s="85">
        <f t="shared" si="30"/>
        <v>0</v>
      </c>
      <c r="AK18" s="84">
        <v>0</v>
      </c>
      <c r="AL18" s="85">
        <f t="shared" si="31"/>
        <v>0</v>
      </c>
      <c r="AM18" s="112"/>
      <c r="AN18" s="91"/>
    </row>
    <row r="19" spans="1:40" ht="12.75">
      <c r="A19" s="113"/>
      <c r="B19" s="6">
        <v>11</v>
      </c>
      <c r="C19" s="7">
        <v>1038</v>
      </c>
      <c r="D19" s="7">
        <v>641</v>
      </c>
      <c r="E19" s="7">
        <v>641</v>
      </c>
      <c r="F19" s="7">
        <v>9</v>
      </c>
      <c r="G19" s="7">
        <v>632</v>
      </c>
      <c r="H19" s="3">
        <f t="shared" si="16"/>
        <v>0.617533718689788</v>
      </c>
      <c r="I19" s="16">
        <v>272</v>
      </c>
      <c r="J19" s="17">
        <f t="shared" si="17"/>
        <v>0.43037974683544306</v>
      </c>
      <c r="K19" s="58">
        <v>198</v>
      </c>
      <c r="L19" s="59">
        <f t="shared" si="18"/>
        <v>0.31329113924050633</v>
      </c>
      <c r="M19" s="20">
        <v>96</v>
      </c>
      <c r="N19" s="21">
        <f t="shared" si="19"/>
        <v>0.1518987341772152</v>
      </c>
      <c r="O19" s="18">
        <v>39</v>
      </c>
      <c r="P19" s="19">
        <f t="shared" si="20"/>
        <v>0.061708860759493674</v>
      </c>
      <c r="Q19" s="46">
        <f t="shared" si="21"/>
        <v>27</v>
      </c>
      <c r="R19" s="47">
        <f t="shared" si="22"/>
        <v>0.04272151898734177</v>
      </c>
      <c r="S19" s="113"/>
      <c r="T19" s="92"/>
      <c r="U19" s="84">
        <v>5</v>
      </c>
      <c r="V19" s="85">
        <f t="shared" si="23"/>
        <v>0.007911392405063292</v>
      </c>
      <c r="W19" s="84">
        <v>6</v>
      </c>
      <c r="X19" s="85">
        <f t="shared" si="24"/>
        <v>0.00949367088607595</v>
      </c>
      <c r="Y19" s="84">
        <v>4</v>
      </c>
      <c r="Z19" s="85">
        <f t="shared" si="25"/>
        <v>0.006329113924050633</v>
      </c>
      <c r="AA19" s="84">
        <v>4</v>
      </c>
      <c r="AB19" s="85">
        <f t="shared" si="26"/>
        <v>0.006329113924050633</v>
      </c>
      <c r="AC19" s="84">
        <v>2</v>
      </c>
      <c r="AD19" s="85">
        <f t="shared" si="27"/>
        <v>0.0031645569620253164</v>
      </c>
      <c r="AE19" s="84">
        <v>2</v>
      </c>
      <c r="AF19" s="85">
        <f t="shared" si="28"/>
        <v>0.0031645569620253164</v>
      </c>
      <c r="AG19" s="84">
        <v>0</v>
      </c>
      <c r="AH19" s="85">
        <f t="shared" si="29"/>
        <v>0</v>
      </c>
      <c r="AI19" s="84">
        <v>4</v>
      </c>
      <c r="AJ19" s="85">
        <f t="shared" si="30"/>
        <v>0.006329113924050633</v>
      </c>
      <c r="AK19" s="84">
        <v>0</v>
      </c>
      <c r="AL19" s="85">
        <f t="shared" si="31"/>
        <v>0</v>
      </c>
      <c r="AM19" s="113"/>
      <c r="AN19" s="92"/>
    </row>
    <row r="20" spans="1:40" s="31" customFormat="1" ht="12.75">
      <c r="A20" s="5"/>
      <c r="B20" s="6"/>
      <c r="C20" s="6">
        <f>SUM(C15:C19)</f>
        <v>5085</v>
      </c>
      <c r="D20" s="6">
        <f>SUM(D15:D19)</f>
        <v>3179</v>
      </c>
      <c r="E20" s="6">
        <f>SUM(E15:E19)</f>
        <v>3178</v>
      </c>
      <c r="F20" s="6">
        <f>SUM(F15:F19)</f>
        <v>30</v>
      </c>
      <c r="G20" s="6">
        <f>SUM(G15:G19)</f>
        <v>3148</v>
      </c>
      <c r="H20" s="23">
        <f t="shared" si="16"/>
        <v>0.6251720747295969</v>
      </c>
      <c r="I20" s="24">
        <f>SUM(I15:I19)</f>
        <v>1254</v>
      </c>
      <c r="J20" s="25">
        <f t="shared" si="17"/>
        <v>0.3983481575603558</v>
      </c>
      <c r="K20" s="60">
        <f>SUM(K15:K19)</f>
        <v>1020</v>
      </c>
      <c r="L20" s="61">
        <f t="shared" si="18"/>
        <v>0.3240152477763659</v>
      </c>
      <c r="M20" s="28">
        <f>SUM(M15:M19)</f>
        <v>523</v>
      </c>
      <c r="N20" s="29">
        <f t="shared" si="19"/>
        <v>0.16613722998729352</v>
      </c>
      <c r="O20" s="26">
        <f>SUM(O15:O19)</f>
        <v>209</v>
      </c>
      <c r="P20" s="27">
        <f t="shared" si="20"/>
        <v>0.06639135959339262</v>
      </c>
      <c r="Q20" s="48">
        <f t="shared" si="21"/>
        <v>142</v>
      </c>
      <c r="R20" s="49">
        <f t="shared" si="22"/>
        <v>0.04510800508259212</v>
      </c>
      <c r="S20" s="30"/>
      <c r="T20" s="30"/>
      <c r="U20" s="66">
        <f>SUM(U15:U19)</f>
        <v>29</v>
      </c>
      <c r="V20" s="67">
        <f t="shared" si="23"/>
        <v>0.009212198221092757</v>
      </c>
      <c r="W20" s="66">
        <f>SUM(W15:W19)</f>
        <v>29</v>
      </c>
      <c r="X20" s="67">
        <f t="shared" si="24"/>
        <v>0.009212198221092757</v>
      </c>
      <c r="Y20" s="66">
        <f>SUM(Y15:Y19)</f>
        <v>24</v>
      </c>
      <c r="Z20" s="67">
        <f t="shared" si="25"/>
        <v>0.007623888182973317</v>
      </c>
      <c r="AA20" s="66">
        <f>SUM(AA15:AA19)</f>
        <v>13</v>
      </c>
      <c r="AB20" s="67">
        <f t="shared" si="26"/>
        <v>0.004129606099110546</v>
      </c>
      <c r="AC20" s="66">
        <f>SUM(AC15:AC19)</f>
        <v>25</v>
      </c>
      <c r="AD20" s="67">
        <f t="shared" si="27"/>
        <v>0.007941550190597205</v>
      </c>
      <c r="AE20" s="66">
        <f>SUM(AE15:AE19)</f>
        <v>8</v>
      </c>
      <c r="AF20" s="67">
        <f t="shared" si="28"/>
        <v>0.0025412960609911056</v>
      </c>
      <c r="AG20" s="66">
        <f>SUM(AG15:AG19)</f>
        <v>7</v>
      </c>
      <c r="AH20" s="67">
        <f t="shared" si="29"/>
        <v>0.0022236340533672173</v>
      </c>
      <c r="AI20" s="66">
        <f>SUM(AI15:AI19)</f>
        <v>6</v>
      </c>
      <c r="AJ20" s="67">
        <f t="shared" si="30"/>
        <v>0.0019059720457433292</v>
      </c>
      <c r="AK20" s="66">
        <f>SUM(AK15:AK19)</f>
        <v>1</v>
      </c>
      <c r="AL20" s="67">
        <f t="shared" si="31"/>
        <v>0.0003176620076238882</v>
      </c>
      <c r="AM20" s="30"/>
      <c r="AN20" s="30"/>
    </row>
    <row r="21" spans="1:40" s="13" customFormat="1" ht="12.75">
      <c r="A21" s="5"/>
      <c r="B21" s="6"/>
      <c r="C21" s="7"/>
      <c r="D21" s="7"/>
      <c r="E21" s="7"/>
      <c r="F21" s="7"/>
      <c r="G21" s="7"/>
      <c r="H21" s="3"/>
      <c r="I21" s="16"/>
      <c r="J21" s="17"/>
      <c r="K21" s="58"/>
      <c r="L21" s="59"/>
      <c r="M21" s="20"/>
      <c r="N21" s="21"/>
      <c r="O21" s="18"/>
      <c r="P21" s="19"/>
      <c r="Q21" s="46"/>
      <c r="R21" s="47"/>
      <c r="S21" s="30"/>
      <c r="T21" s="30"/>
      <c r="U21" s="84"/>
      <c r="V21" s="85"/>
      <c r="W21" s="84"/>
      <c r="X21" s="85"/>
      <c r="Y21" s="84"/>
      <c r="Z21" s="85"/>
      <c r="AA21" s="84"/>
      <c r="AB21" s="85"/>
      <c r="AC21" s="84"/>
      <c r="AD21" s="85"/>
      <c r="AE21" s="84"/>
      <c r="AF21" s="85"/>
      <c r="AG21" s="84"/>
      <c r="AH21" s="85"/>
      <c r="AI21" s="84"/>
      <c r="AJ21" s="85"/>
      <c r="AK21" s="84"/>
      <c r="AL21" s="85"/>
      <c r="AM21" s="30"/>
      <c r="AN21" s="30"/>
    </row>
    <row r="22" spans="1:40" s="13" customFormat="1" ht="12.75">
      <c r="A22" s="5"/>
      <c r="B22" s="6"/>
      <c r="C22" s="7"/>
      <c r="D22" s="7"/>
      <c r="E22" s="7"/>
      <c r="F22" s="7"/>
      <c r="G22" s="7"/>
      <c r="H22" s="3"/>
      <c r="I22" s="16"/>
      <c r="J22" s="17"/>
      <c r="K22" s="58"/>
      <c r="L22" s="59"/>
      <c r="M22" s="20"/>
      <c r="N22" s="21"/>
      <c r="O22" s="18"/>
      <c r="P22" s="19"/>
      <c r="Q22" s="46"/>
      <c r="R22" s="47"/>
      <c r="S22" s="30"/>
      <c r="T22" s="30"/>
      <c r="U22" s="84"/>
      <c r="V22" s="85"/>
      <c r="W22" s="84"/>
      <c r="X22" s="85"/>
      <c r="Y22" s="84"/>
      <c r="Z22" s="85"/>
      <c r="AA22" s="84"/>
      <c r="AB22" s="85"/>
      <c r="AC22" s="84"/>
      <c r="AD22" s="85"/>
      <c r="AE22" s="84"/>
      <c r="AF22" s="85"/>
      <c r="AG22" s="84"/>
      <c r="AH22" s="85"/>
      <c r="AI22" s="84"/>
      <c r="AJ22" s="85"/>
      <c r="AK22" s="84"/>
      <c r="AL22" s="85"/>
      <c r="AM22" s="30"/>
      <c r="AN22" s="30"/>
    </row>
    <row r="23" spans="1:40" s="13" customFormat="1" ht="12" customHeight="1">
      <c r="A23" s="14" t="s">
        <v>15</v>
      </c>
      <c r="B23" s="6"/>
      <c r="C23" s="7"/>
      <c r="D23" s="7"/>
      <c r="E23" s="7"/>
      <c r="F23" s="7"/>
      <c r="G23" s="7"/>
      <c r="H23" s="3"/>
      <c r="I23" s="24"/>
      <c r="J23" s="17"/>
      <c r="K23" s="58"/>
      <c r="L23" s="59"/>
      <c r="M23" s="28"/>
      <c r="N23" s="21"/>
      <c r="O23" s="18"/>
      <c r="P23" s="19"/>
      <c r="Q23" s="46"/>
      <c r="R23" s="47"/>
      <c r="S23" s="30"/>
      <c r="T23" s="30"/>
      <c r="U23" s="84"/>
      <c r="V23" s="85"/>
      <c r="W23" s="66"/>
      <c r="X23" s="85"/>
      <c r="Y23" s="84"/>
      <c r="Z23" s="85"/>
      <c r="AA23" s="84"/>
      <c r="AB23" s="85"/>
      <c r="AC23" s="84"/>
      <c r="AD23" s="85"/>
      <c r="AE23" s="66"/>
      <c r="AF23" s="85"/>
      <c r="AG23" s="84"/>
      <c r="AH23" s="85"/>
      <c r="AI23" s="84"/>
      <c r="AJ23" s="85"/>
      <c r="AK23" s="84"/>
      <c r="AL23" s="85"/>
      <c r="AM23" s="30"/>
      <c r="AN23" s="30"/>
    </row>
    <row r="24" spans="1:40" ht="12.75">
      <c r="A24" s="111">
        <v>3</v>
      </c>
      <c r="B24" s="6">
        <v>12</v>
      </c>
      <c r="C24" s="7">
        <v>963</v>
      </c>
      <c r="D24" s="7">
        <v>648</v>
      </c>
      <c r="E24" s="7">
        <v>648</v>
      </c>
      <c r="F24" s="7">
        <v>6</v>
      </c>
      <c r="G24" s="7">
        <v>642</v>
      </c>
      <c r="H24" s="3">
        <f aca="true" t="shared" si="32" ref="H24:H30">$D24/$C24</f>
        <v>0.6728971962616822</v>
      </c>
      <c r="I24" s="16">
        <v>258</v>
      </c>
      <c r="J24" s="17">
        <f aca="true" t="shared" si="33" ref="J24:J30">$I24/$G24</f>
        <v>0.40186915887850466</v>
      </c>
      <c r="K24" s="58">
        <v>221</v>
      </c>
      <c r="L24" s="59">
        <f aca="true" t="shared" si="34" ref="L24:L30">$K24/$G24</f>
        <v>0.3442367601246106</v>
      </c>
      <c r="M24" s="20">
        <v>109</v>
      </c>
      <c r="N24" s="21">
        <f aca="true" t="shared" si="35" ref="N24:N30">$M24/$G24</f>
        <v>0.16978193146417445</v>
      </c>
      <c r="O24" s="18">
        <v>44</v>
      </c>
      <c r="P24" s="19">
        <f aca="true" t="shared" si="36" ref="P24:P30">$O24/$G24</f>
        <v>0.06853582554517133</v>
      </c>
      <c r="Q24" s="46">
        <f aca="true" t="shared" si="37" ref="Q24:Q30">U24+W24+Y24+AA24+AC24+AE24+AG24+AI24+AK24</f>
        <v>10</v>
      </c>
      <c r="R24" s="47">
        <f aca="true" t="shared" si="38" ref="R24:R30">$Q24/$G24</f>
        <v>0.01557632398753894</v>
      </c>
      <c r="S24" s="111">
        <v>3</v>
      </c>
      <c r="T24" s="90"/>
      <c r="U24" s="84">
        <v>2</v>
      </c>
      <c r="V24" s="85">
        <f aca="true" t="shared" si="39" ref="V24:V30">$U24/$G24</f>
        <v>0.003115264797507788</v>
      </c>
      <c r="W24" s="84">
        <v>2</v>
      </c>
      <c r="X24" s="85">
        <f aca="true" t="shared" si="40" ref="X24:X30">$W24/$G24</f>
        <v>0.003115264797507788</v>
      </c>
      <c r="Y24" s="84">
        <v>4</v>
      </c>
      <c r="Z24" s="85">
        <f aca="true" t="shared" si="41" ref="Z24:Z30">$Y24/$G24</f>
        <v>0.006230529595015576</v>
      </c>
      <c r="AA24" s="84">
        <v>0</v>
      </c>
      <c r="AB24" s="85">
        <f aca="true" t="shared" si="42" ref="AB24:AB30">$AA24/$G24</f>
        <v>0</v>
      </c>
      <c r="AC24" s="84">
        <v>2</v>
      </c>
      <c r="AD24" s="85">
        <f aca="true" t="shared" si="43" ref="AD24:AD30">$AC24/$G24</f>
        <v>0.003115264797507788</v>
      </c>
      <c r="AE24" s="84">
        <v>0</v>
      </c>
      <c r="AF24" s="85">
        <f aca="true" t="shared" si="44" ref="AF24:AF30">$AE24/$G24</f>
        <v>0</v>
      </c>
      <c r="AG24" s="84">
        <v>0</v>
      </c>
      <c r="AH24" s="85">
        <f aca="true" t="shared" si="45" ref="AH24:AH30">$AG24/$G24</f>
        <v>0</v>
      </c>
      <c r="AI24" s="84">
        <v>0</v>
      </c>
      <c r="AJ24" s="85">
        <f aca="true" t="shared" si="46" ref="AJ24:AJ30">$AI24/$G24</f>
        <v>0</v>
      </c>
      <c r="AK24" s="84">
        <v>0</v>
      </c>
      <c r="AL24" s="85">
        <f aca="true" t="shared" si="47" ref="AL24:AL30">$AK24/$G24</f>
        <v>0</v>
      </c>
      <c r="AM24" s="111">
        <v>3</v>
      </c>
      <c r="AN24" s="90"/>
    </row>
    <row r="25" spans="1:40" ht="12.75">
      <c r="A25" s="112"/>
      <c r="B25" s="6">
        <v>13</v>
      </c>
      <c r="C25" s="7">
        <v>956</v>
      </c>
      <c r="D25" s="7">
        <v>559</v>
      </c>
      <c r="E25" s="7">
        <v>558</v>
      </c>
      <c r="F25" s="7">
        <v>2</v>
      </c>
      <c r="G25" s="7">
        <v>556</v>
      </c>
      <c r="H25" s="3">
        <f t="shared" si="32"/>
        <v>0.5847280334728033</v>
      </c>
      <c r="I25" s="16">
        <v>236</v>
      </c>
      <c r="J25" s="17">
        <f t="shared" si="33"/>
        <v>0.4244604316546763</v>
      </c>
      <c r="K25" s="58">
        <v>165</v>
      </c>
      <c r="L25" s="59">
        <f t="shared" si="34"/>
        <v>0.29676258992805754</v>
      </c>
      <c r="M25" s="20">
        <v>90</v>
      </c>
      <c r="N25" s="21">
        <f t="shared" si="35"/>
        <v>0.1618705035971223</v>
      </c>
      <c r="O25" s="18">
        <v>46</v>
      </c>
      <c r="P25" s="19">
        <f t="shared" si="36"/>
        <v>0.08273381294964029</v>
      </c>
      <c r="Q25" s="46">
        <f t="shared" si="37"/>
        <v>19</v>
      </c>
      <c r="R25" s="47">
        <f t="shared" si="38"/>
        <v>0.0341726618705036</v>
      </c>
      <c r="S25" s="112"/>
      <c r="T25" s="91"/>
      <c r="U25" s="84">
        <v>5</v>
      </c>
      <c r="V25" s="85">
        <f t="shared" si="39"/>
        <v>0.008992805755395683</v>
      </c>
      <c r="W25" s="84">
        <v>1</v>
      </c>
      <c r="X25" s="85">
        <f t="shared" si="40"/>
        <v>0.0017985611510791368</v>
      </c>
      <c r="Y25" s="84">
        <v>2</v>
      </c>
      <c r="Z25" s="85">
        <f t="shared" si="41"/>
        <v>0.0035971223021582736</v>
      </c>
      <c r="AA25" s="84">
        <v>4</v>
      </c>
      <c r="AB25" s="85">
        <f t="shared" si="42"/>
        <v>0.007194244604316547</v>
      </c>
      <c r="AC25" s="84">
        <v>5</v>
      </c>
      <c r="AD25" s="85">
        <f t="shared" si="43"/>
        <v>0.008992805755395683</v>
      </c>
      <c r="AE25" s="84">
        <v>1</v>
      </c>
      <c r="AF25" s="85">
        <f t="shared" si="44"/>
        <v>0.0017985611510791368</v>
      </c>
      <c r="AG25" s="84">
        <v>0</v>
      </c>
      <c r="AH25" s="85">
        <f t="shared" si="45"/>
        <v>0</v>
      </c>
      <c r="AI25" s="84">
        <v>0</v>
      </c>
      <c r="AJ25" s="85">
        <f t="shared" si="46"/>
        <v>0</v>
      </c>
      <c r="AK25" s="84">
        <v>1</v>
      </c>
      <c r="AL25" s="85">
        <f t="shared" si="47"/>
        <v>0.0017985611510791368</v>
      </c>
      <c r="AM25" s="112"/>
      <c r="AN25" s="91"/>
    </row>
    <row r="26" spans="1:40" ht="12.75">
      <c r="A26" s="112"/>
      <c r="B26" s="6">
        <v>14</v>
      </c>
      <c r="C26" s="7">
        <v>991</v>
      </c>
      <c r="D26" s="7">
        <v>604</v>
      </c>
      <c r="E26" s="7">
        <v>604</v>
      </c>
      <c r="F26" s="7">
        <v>2</v>
      </c>
      <c r="G26" s="7">
        <v>602</v>
      </c>
      <c r="H26" s="3">
        <f t="shared" si="32"/>
        <v>0.6094853683148335</v>
      </c>
      <c r="I26" s="16">
        <v>227</v>
      </c>
      <c r="J26" s="17">
        <f t="shared" si="33"/>
        <v>0.3770764119601329</v>
      </c>
      <c r="K26" s="58">
        <v>191</v>
      </c>
      <c r="L26" s="59">
        <f t="shared" si="34"/>
        <v>0.31727574750830567</v>
      </c>
      <c r="M26" s="20">
        <v>95</v>
      </c>
      <c r="N26" s="21">
        <f t="shared" si="35"/>
        <v>0.15780730897009967</v>
      </c>
      <c r="O26" s="18">
        <v>54</v>
      </c>
      <c r="P26" s="19">
        <f t="shared" si="36"/>
        <v>0.08970099667774087</v>
      </c>
      <c r="Q26" s="46">
        <f t="shared" si="37"/>
        <v>35</v>
      </c>
      <c r="R26" s="47">
        <f t="shared" si="38"/>
        <v>0.05813953488372093</v>
      </c>
      <c r="S26" s="112"/>
      <c r="T26" s="91"/>
      <c r="U26" s="84">
        <v>7</v>
      </c>
      <c r="V26" s="85">
        <f t="shared" si="39"/>
        <v>0.011627906976744186</v>
      </c>
      <c r="W26" s="84">
        <v>10</v>
      </c>
      <c r="X26" s="85">
        <f t="shared" si="40"/>
        <v>0.016611295681063124</v>
      </c>
      <c r="Y26" s="84">
        <v>11</v>
      </c>
      <c r="Z26" s="85">
        <f t="shared" si="41"/>
        <v>0.018272425249169437</v>
      </c>
      <c r="AA26" s="84">
        <v>3</v>
      </c>
      <c r="AB26" s="85">
        <f t="shared" si="42"/>
        <v>0.0049833887043189366</v>
      </c>
      <c r="AC26" s="84">
        <v>2</v>
      </c>
      <c r="AD26" s="85">
        <f t="shared" si="43"/>
        <v>0.0033222591362126247</v>
      </c>
      <c r="AE26" s="84">
        <v>1</v>
      </c>
      <c r="AF26" s="85">
        <f t="shared" si="44"/>
        <v>0.0016611295681063123</v>
      </c>
      <c r="AG26" s="84">
        <v>0</v>
      </c>
      <c r="AH26" s="85">
        <f t="shared" si="45"/>
        <v>0</v>
      </c>
      <c r="AI26" s="84">
        <v>0</v>
      </c>
      <c r="AJ26" s="85">
        <f t="shared" si="46"/>
        <v>0</v>
      </c>
      <c r="AK26" s="84">
        <v>1</v>
      </c>
      <c r="AL26" s="85">
        <f t="shared" si="47"/>
        <v>0.0016611295681063123</v>
      </c>
      <c r="AM26" s="112"/>
      <c r="AN26" s="91"/>
    </row>
    <row r="27" spans="1:40" ht="12.75">
      <c r="A27" s="112"/>
      <c r="B27" s="6">
        <v>15</v>
      </c>
      <c r="C27" s="7">
        <v>917</v>
      </c>
      <c r="D27" s="7">
        <v>615</v>
      </c>
      <c r="E27" s="7">
        <v>615</v>
      </c>
      <c r="F27" s="7">
        <v>3</v>
      </c>
      <c r="G27" s="7">
        <v>612</v>
      </c>
      <c r="H27" s="3">
        <f t="shared" si="32"/>
        <v>0.6706652126499455</v>
      </c>
      <c r="I27" s="16">
        <v>240</v>
      </c>
      <c r="J27" s="17">
        <f t="shared" si="33"/>
        <v>0.39215686274509803</v>
      </c>
      <c r="K27" s="58">
        <v>213</v>
      </c>
      <c r="L27" s="59">
        <f t="shared" si="34"/>
        <v>0.3480392156862745</v>
      </c>
      <c r="M27" s="20">
        <v>107</v>
      </c>
      <c r="N27" s="21">
        <f t="shared" si="35"/>
        <v>0.17483660130718953</v>
      </c>
      <c r="O27" s="18">
        <v>39</v>
      </c>
      <c r="P27" s="19">
        <f t="shared" si="36"/>
        <v>0.06372549019607843</v>
      </c>
      <c r="Q27" s="46">
        <f t="shared" si="37"/>
        <v>13</v>
      </c>
      <c r="R27" s="47">
        <f t="shared" si="38"/>
        <v>0.021241830065359478</v>
      </c>
      <c r="S27" s="112"/>
      <c r="T27" s="91"/>
      <c r="U27" s="84">
        <v>3</v>
      </c>
      <c r="V27" s="85">
        <f t="shared" si="39"/>
        <v>0.004901960784313725</v>
      </c>
      <c r="W27" s="84">
        <v>0</v>
      </c>
      <c r="X27" s="85">
        <f t="shared" si="40"/>
        <v>0</v>
      </c>
      <c r="Y27" s="84">
        <v>3</v>
      </c>
      <c r="Z27" s="85">
        <f t="shared" si="41"/>
        <v>0.004901960784313725</v>
      </c>
      <c r="AA27" s="84">
        <v>3</v>
      </c>
      <c r="AB27" s="85">
        <f t="shared" si="42"/>
        <v>0.004901960784313725</v>
      </c>
      <c r="AC27" s="84">
        <v>1</v>
      </c>
      <c r="AD27" s="85">
        <f t="shared" si="43"/>
        <v>0.0016339869281045752</v>
      </c>
      <c r="AE27" s="84">
        <v>2</v>
      </c>
      <c r="AF27" s="85">
        <f t="shared" si="44"/>
        <v>0.0032679738562091504</v>
      </c>
      <c r="AG27" s="84">
        <v>1</v>
      </c>
      <c r="AH27" s="85">
        <f t="shared" si="45"/>
        <v>0.0016339869281045752</v>
      </c>
      <c r="AI27" s="84">
        <v>0</v>
      </c>
      <c r="AJ27" s="85">
        <f t="shared" si="46"/>
        <v>0</v>
      </c>
      <c r="AK27" s="84">
        <v>0</v>
      </c>
      <c r="AL27" s="85">
        <f t="shared" si="47"/>
        <v>0</v>
      </c>
      <c r="AM27" s="112"/>
      <c r="AN27" s="91"/>
    </row>
    <row r="28" spans="1:40" ht="12.75">
      <c r="A28" s="112"/>
      <c r="B28" s="6">
        <v>16</v>
      </c>
      <c r="C28" s="7"/>
      <c r="D28" s="7"/>
      <c r="E28" s="7"/>
      <c r="F28" s="7"/>
      <c r="G28" s="7"/>
      <c r="H28" s="3" t="e">
        <f t="shared" si="32"/>
        <v>#DIV/0!</v>
      </c>
      <c r="I28" s="16"/>
      <c r="J28" s="17" t="e">
        <f t="shared" si="33"/>
        <v>#DIV/0!</v>
      </c>
      <c r="K28" s="58"/>
      <c r="L28" s="59" t="e">
        <f t="shared" si="34"/>
        <v>#DIV/0!</v>
      </c>
      <c r="M28" s="20"/>
      <c r="N28" s="21" t="e">
        <f t="shared" si="35"/>
        <v>#DIV/0!</v>
      </c>
      <c r="O28" s="18"/>
      <c r="P28" s="19" t="e">
        <f t="shared" si="36"/>
        <v>#DIV/0!</v>
      </c>
      <c r="Q28" s="46">
        <f t="shared" si="37"/>
        <v>0</v>
      </c>
      <c r="R28" s="47" t="e">
        <f t="shared" si="38"/>
        <v>#DIV/0!</v>
      </c>
      <c r="S28" s="112"/>
      <c r="T28" s="91"/>
      <c r="U28" s="84"/>
      <c r="V28" s="85" t="e">
        <f t="shared" si="39"/>
        <v>#DIV/0!</v>
      </c>
      <c r="W28" s="84"/>
      <c r="X28" s="85" t="e">
        <f t="shared" si="40"/>
        <v>#DIV/0!</v>
      </c>
      <c r="Y28" s="84"/>
      <c r="Z28" s="85" t="e">
        <f t="shared" si="41"/>
        <v>#DIV/0!</v>
      </c>
      <c r="AA28" s="84"/>
      <c r="AB28" s="85" t="e">
        <f t="shared" si="42"/>
        <v>#DIV/0!</v>
      </c>
      <c r="AC28" s="84"/>
      <c r="AD28" s="85" t="e">
        <f t="shared" si="43"/>
        <v>#DIV/0!</v>
      </c>
      <c r="AE28" s="84"/>
      <c r="AF28" s="85" t="e">
        <f t="shared" si="44"/>
        <v>#DIV/0!</v>
      </c>
      <c r="AG28" s="84"/>
      <c r="AH28" s="85" t="e">
        <f t="shared" si="45"/>
        <v>#DIV/0!</v>
      </c>
      <c r="AI28" s="84"/>
      <c r="AJ28" s="85" t="e">
        <f t="shared" si="46"/>
        <v>#DIV/0!</v>
      </c>
      <c r="AK28" s="84"/>
      <c r="AL28" s="85" t="e">
        <f t="shared" si="47"/>
        <v>#DIV/0!</v>
      </c>
      <c r="AM28" s="112"/>
      <c r="AN28" s="91"/>
    </row>
    <row r="29" spans="1:40" ht="12.75">
      <c r="A29" s="113"/>
      <c r="B29" s="6">
        <v>17</v>
      </c>
      <c r="C29" s="7">
        <v>763</v>
      </c>
      <c r="D29" s="7">
        <v>458</v>
      </c>
      <c r="E29" s="7">
        <v>458</v>
      </c>
      <c r="F29" s="7">
        <v>1</v>
      </c>
      <c r="G29" s="7">
        <v>457</v>
      </c>
      <c r="H29" s="3">
        <f t="shared" si="32"/>
        <v>0.6002621231979031</v>
      </c>
      <c r="I29" s="16">
        <v>193</v>
      </c>
      <c r="J29" s="17">
        <f t="shared" si="33"/>
        <v>0.4223194748358862</v>
      </c>
      <c r="K29" s="58">
        <v>140</v>
      </c>
      <c r="L29" s="59">
        <f t="shared" si="34"/>
        <v>0.3063457330415755</v>
      </c>
      <c r="M29" s="20">
        <v>73</v>
      </c>
      <c r="N29" s="21">
        <f t="shared" si="35"/>
        <v>0.15973741794310722</v>
      </c>
      <c r="O29" s="18">
        <v>27</v>
      </c>
      <c r="P29" s="19">
        <f t="shared" si="36"/>
        <v>0.05908096280087528</v>
      </c>
      <c r="Q29" s="46">
        <f t="shared" si="37"/>
        <v>24</v>
      </c>
      <c r="R29" s="47">
        <f t="shared" si="38"/>
        <v>0.0525164113785558</v>
      </c>
      <c r="S29" s="113"/>
      <c r="T29" s="92"/>
      <c r="U29" s="84">
        <v>5</v>
      </c>
      <c r="V29" s="85">
        <f t="shared" si="39"/>
        <v>0.010940919037199124</v>
      </c>
      <c r="W29" s="84">
        <v>4</v>
      </c>
      <c r="X29" s="85">
        <f t="shared" si="40"/>
        <v>0.0087527352297593</v>
      </c>
      <c r="Y29" s="84">
        <v>2</v>
      </c>
      <c r="Z29" s="85">
        <f t="shared" si="41"/>
        <v>0.00437636761487965</v>
      </c>
      <c r="AA29" s="84">
        <v>5</v>
      </c>
      <c r="AB29" s="85">
        <f t="shared" si="42"/>
        <v>0.010940919037199124</v>
      </c>
      <c r="AC29" s="84">
        <v>4</v>
      </c>
      <c r="AD29" s="85">
        <f t="shared" si="43"/>
        <v>0.0087527352297593</v>
      </c>
      <c r="AE29" s="84">
        <v>2</v>
      </c>
      <c r="AF29" s="85">
        <f t="shared" si="44"/>
        <v>0.00437636761487965</v>
      </c>
      <c r="AG29" s="84">
        <v>2</v>
      </c>
      <c r="AH29" s="85">
        <f t="shared" si="45"/>
        <v>0.00437636761487965</v>
      </c>
      <c r="AI29" s="84">
        <v>0</v>
      </c>
      <c r="AJ29" s="85">
        <f t="shared" si="46"/>
        <v>0</v>
      </c>
      <c r="AK29" s="84">
        <v>0</v>
      </c>
      <c r="AL29" s="85">
        <f t="shared" si="47"/>
        <v>0</v>
      </c>
      <c r="AM29" s="113"/>
      <c r="AN29" s="92"/>
    </row>
    <row r="30" spans="1:40" s="31" customFormat="1" ht="12.75">
      <c r="A30" s="5"/>
      <c r="B30" s="6"/>
      <c r="C30" s="6">
        <f>SUM(C24:C29)</f>
        <v>4590</v>
      </c>
      <c r="D30" s="6">
        <f>SUM(D24:D29)</f>
        <v>2884</v>
      </c>
      <c r="E30" s="6">
        <f>SUM(E24:E29)</f>
        <v>2883</v>
      </c>
      <c r="F30" s="6">
        <f>SUM(F24:F29)</f>
        <v>14</v>
      </c>
      <c r="G30" s="6">
        <f>SUM(G24:G29)</f>
        <v>2869</v>
      </c>
      <c r="H30" s="23">
        <f t="shared" si="32"/>
        <v>0.628322440087146</v>
      </c>
      <c r="I30" s="24">
        <f>SUM(I24:I29)</f>
        <v>1154</v>
      </c>
      <c r="J30" s="25">
        <f t="shared" si="33"/>
        <v>0.4022307424189613</v>
      </c>
      <c r="K30" s="60">
        <f>SUM(K24:K29)</f>
        <v>930</v>
      </c>
      <c r="L30" s="61">
        <f t="shared" si="34"/>
        <v>0.32415475775531544</v>
      </c>
      <c r="M30" s="28">
        <f>SUM(M24:M29)</f>
        <v>474</v>
      </c>
      <c r="N30" s="29">
        <f t="shared" si="35"/>
        <v>0.16521436040432205</v>
      </c>
      <c r="O30" s="26">
        <f>SUM(O24:O29)</f>
        <v>210</v>
      </c>
      <c r="P30" s="27">
        <f t="shared" si="36"/>
        <v>0.073196235622168</v>
      </c>
      <c r="Q30" s="48">
        <f t="shared" si="37"/>
        <v>101</v>
      </c>
      <c r="R30" s="49">
        <f t="shared" si="38"/>
        <v>0.03520390379923318</v>
      </c>
      <c r="S30" s="30"/>
      <c r="T30" s="30"/>
      <c r="U30" s="66">
        <f>SUM(U24:U29)</f>
        <v>22</v>
      </c>
      <c r="V30" s="67">
        <f t="shared" si="39"/>
        <v>0.007668177065179505</v>
      </c>
      <c r="W30" s="66">
        <f>SUM(W24:W29)</f>
        <v>17</v>
      </c>
      <c r="X30" s="67">
        <f t="shared" si="40"/>
        <v>0.0059254095503659815</v>
      </c>
      <c r="Y30" s="66">
        <f>SUM(Y24:Y29)</f>
        <v>22</v>
      </c>
      <c r="Z30" s="67">
        <f t="shared" si="41"/>
        <v>0.007668177065179505</v>
      </c>
      <c r="AA30" s="66">
        <f>SUM(AA24:AA29)</f>
        <v>15</v>
      </c>
      <c r="AB30" s="67">
        <f t="shared" si="42"/>
        <v>0.005228302544440571</v>
      </c>
      <c r="AC30" s="66">
        <f>SUM(AC24:AC29)</f>
        <v>14</v>
      </c>
      <c r="AD30" s="67">
        <f t="shared" si="43"/>
        <v>0.004879749041477867</v>
      </c>
      <c r="AE30" s="66">
        <f>SUM(AE24:AE29)</f>
        <v>6</v>
      </c>
      <c r="AF30" s="67">
        <f t="shared" si="44"/>
        <v>0.0020913210177762286</v>
      </c>
      <c r="AG30" s="66">
        <f>SUM(AG24:AG29)</f>
        <v>3</v>
      </c>
      <c r="AH30" s="67">
        <f t="shared" si="45"/>
        <v>0.0010456605088881143</v>
      </c>
      <c r="AI30" s="66">
        <f>SUM(AI24:AI29)</f>
        <v>0</v>
      </c>
      <c r="AJ30" s="67">
        <f t="shared" si="46"/>
        <v>0</v>
      </c>
      <c r="AK30" s="66">
        <f>SUM(AK24:AK29)</f>
        <v>2</v>
      </c>
      <c r="AL30" s="67">
        <f t="shared" si="47"/>
        <v>0.0006971070059254096</v>
      </c>
      <c r="AM30" s="30"/>
      <c r="AN30" s="30"/>
    </row>
    <row r="31" spans="1:40" s="13" customFormat="1" ht="12.75">
      <c r="A31" s="5"/>
      <c r="B31" s="6"/>
      <c r="C31" s="7"/>
      <c r="D31" s="7"/>
      <c r="E31" s="7"/>
      <c r="F31" s="7"/>
      <c r="G31" s="7"/>
      <c r="H31" s="3"/>
      <c r="I31" s="16"/>
      <c r="J31" s="17"/>
      <c r="K31" s="58"/>
      <c r="L31" s="59"/>
      <c r="M31" s="20"/>
      <c r="N31" s="21"/>
      <c r="O31" s="18"/>
      <c r="P31" s="19"/>
      <c r="Q31" s="46"/>
      <c r="R31" s="47"/>
      <c r="S31" s="30"/>
      <c r="T31" s="30"/>
      <c r="U31" s="84"/>
      <c r="V31" s="85"/>
      <c r="W31" s="84"/>
      <c r="X31" s="85"/>
      <c r="Y31" s="84"/>
      <c r="Z31" s="85"/>
      <c r="AA31" s="84"/>
      <c r="AB31" s="85"/>
      <c r="AC31" s="84"/>
      <c r="AD31" s="85"/>
      <c r="AE31" s="84"/>
      <c r="AF31" s="85"/>
      <c r="AG31" s="84"/>
      <c r="AH31" s="85"/>
      <c r="AI31" s="84"/>
      <c r="AJ31" s="85"/>
      <c r="AK31" s="84"/>
      <c r="AL31" s="85"/>
      <c r="AM31" s="30"/>
      <c r="AN31" s="30"/>
    </row>
    <row r="32" spans="1:40" s="13" customFormat="1" ht="12.75">
      <c r="A32" s="5"/>
      <c r="B32" s="6"/>
      <c r="C32" s="7"/>
      <c r="D32" s="7"/>
      <c r="E32" s="7"/>
      <c r="F32" s="7"/>
      <c r="G32" s="7"/>
      <c r="H32" s="3"/>
      <c r="I32" s="16"/>
      <c r="J32" s="17"/>
      <c r="K32" s="58"/>
      <c r="L32" s="59"/>
      <c r="M32" s="20"/>
      <c r="N32" s="21"/>
      <c r="O32" s="18"/>
      <c r="P32" s="19"/>
      <c r="Q32" s="46"/>
      <c r="R32" s="47"/>
      <c r="S32" s="30"/>
      <c r="T32" s="30"/>
      <c r="U32" s="84"/>
      <c r="V32" s="85"/>
      <c r="W32" s="84"/>
      <c r="X32" s="85"/>
      <c r="Y32" s="84"/>
      <c r="Z32" s="85"/>
      <c r="AA32" s="84"/>
      <c r="AB32" s="85"/>
      <c r="AC32" s="84"/>
      <c r="AD32" s="85"/>
      <c r="AE32" s="84"/>
      <c r="AF32" s="85"/>
      <c r="AG32" s="84"/>
      <c r="AH32" s="85"/>
      <c r="AI32" s="84"/>
      <c r="AJ32" s="85"/>
      <c r="AK32" s="84"/>
      <c r="AL32" s="85"/>
      <c r="AM32" s="30"/>
      <c r="AN32" s="30"/>
    </row>
    <row r="33" spans="1:40" s="13" customFormat="1" ht="12.75">
      <c r="A33" s="14" t="s">
        <v>16</v>
      </c>
      <c r="B33" s="6"/>
      <c r="C33" s="7"/>
      <c r="D33" s="7"/>
      <c r="E33" s="7"/>
      <c r="F33" s="7"/>
      <c r="G33" s="7"/>
      <c r="H33" s="3"/>
      <c r="I33" s="24"/>
      <c r="J33" s="17"/>
      <c r="K33" s="58"/>
      <c r="L33" s="59"/>
      <c r="M33" s="28"/>
      <c r="N33" s="21"/>
      <c r="O33" s="18"/>
      <c r="P33" s="19"/>
      <c r="Q33" s="46"/>
      <c r="R33" s="47"/>
      <c r="S33" s="30"/>
      <c r="T33" s="30"/>
      <c r="U33" s="84"/>
      <c r="V33" s="85"/>
      <c r="W33" s="66"/>
      <c r="X33" s="85"/>
      <c r="Y33" s="84"/>
      <c r="Z33" s="85"/>
      <c r="AA33" s="84"/>
      <c r="AB33" s="85"/>
      <c r="AC33" s="84"/>
      <c r="AD33" s="85"/>
      <c r="AE33" s="66"/>
      <c r="AF33" s="85"/>
      <c r="AG33" s="84"/>
      <c r="AH33" s="85"/>
      <c r="AI33" s="84"/>
      <c r="AJ33" s="85"/>
      <c r="AK33" s="84"/>
      <c r="AL33" s="85"/>
      <c r="AM33" s="30"/>
      <c r="AN33" s="30"/>
    </row>
    <row r="34" spans="1:40" ht="12.75">
      <c r="A34" s="111">
        <v>4</v>
      </c>
      <c r="B34" s="6">
        <v>18</v>
      </c>
      <c r="C34" s="7">
        <v>921</v>
      </c>
      <c r="D34" s="7">
        <v>620</v>
      </c>
      <c r="E34" s="7">
        <v>619</v>
      </c>
      <c r="F34" s="7">
        <v>13</v>
      </c>
      <c r="G34" s="7">
        <v>606</v>
      </c>
      <c r="H34" s="3">
        <f aca="true" t="shared" si="48" ref="H34:H40">$D34/$C34</f>
        <v>0.6731813246471227</v>
      </c>
      <c r="I34" s="16">
        <v>218</v>
      </c>
      <c r="J34" s="17">
        <f aca="true" t="shared" si="49" ref="J34:J40">$I34/$G34</f>
        <v>0.35973597359735976</v>
      </c>
      <c r="K34" s="58">
        <v>236</v>
      </c>
      <c r="L34" s="59">
        <f aca="true" t="shared" si="50" ref="L34:L40">$K34/$G34</f>
        <v>0.38943894389438943</v>
      </c>
      <c r="M34" s="20">
        <v>87</v>
      </c>
      <c r="N34" s="21">
        <f aca="true" t="shared" si="51" ref="N34:N40">$M34/$G34</f>
        <v>0.14356435643564355</v>
      </c>
      <c r="O34" s="18">
        <v>40</v>
      </c>
      <c r="P34" s="19">
        <f aca="true" t="shared" si="52" ref="P34:P40">$O34/$G34</f>
        <v>0.066006600660066</v>
      </c>
      <c r="Q34" s="46">
        <f aca="true" t="shared" si="53" ref="Q34:Q40">U34+W34+Y34+AA34+AC34+AE34+AG34+AI34+AK34</f>
        <v>25</v>
      </c>
      <c r="R34" s="47">
        <f aca="true" t="shared" si="54" ref="R34:R40">$Q34/$G34</f>
        <v>0.041254125412541254</v>
      </c>
      <c r="S34" s="111">
        <v>4</v>
      </c>
      <c r="T34" s="90"/>
      <c r="U34" s="84">
        <v>6</v>
      </c>
      <c r="V34" s="85">
        <f aca="true" t="shared" si="55" ref="V34:V40">$U34/$G34</f>
        <v>0.009900990099009901</v>
      </c>
      <c r="W34" s="84">
        <v>4</v>
      </c>
      <c r="X34" s="85">
        <f aca="true" t="shared" si="56" ref="X34:X40">$W34/$G34</f>
        <v>0.006600660066006601</v>
      </c>
      <c r="Y34" s="84">
        <v>5</v>
      </c>
      <c r="Z34" s="85">
        <f aca="true" t="shared" si="57" ref="Z34:Z40">$Y34/$G34</f>
        <v>0.00825082508250825</v>
      </c>
      <c r="AA34" s="84">
        <v>3</v>
      </c>
      <c r="AB34" s="85">
        <f aca="true" t="shared" si="58" ref="AB34:AB40">$AA34/$G34</f>
        <v>0.0049504950495049506</v>
      </c>
      <c r="AC34" s="84">
        <v>5</v>
      </c>
      <c r="AD34" s="85">
        <f aca="true" t="shared" si="59" ref="AD34:AD40">$AC34/$G34</f>
        <v>0.00825082508250825</v>
      </c>
      <c r="AE34" s="84">
        <v>1</v>
      </c>
      <c r="AF34" s="85">
        <f aca="true" t="shared" si="60" ref="AF34:AF40">$AE34/$G34</f>
        <v>0.0016501650165016502</v>
      </c>
      <c r="AG34" s="84">
        <v>1</v>
      </c>
      <c r="AH34" s="85">
        <f aca="true" t="shared" si="61" ref="AH34:AH40">$AG34/$G34</f>
        <v>0.0016501650165016502</v>
      </c>
      <c r="AI34" s="84">
        <v>0</v>
      </c>
      <c r="AJ34" s="85">
        <f aca="true" t="shared" si="62" ref="AJ34:AJ40">$AI34/$G34</f>
        <v>0</v>
      </c>
      <c r="AK34" s="84">
        <v>0</v>
      </c>
      <c r="AL34" s="85">
        <f aca="true" t="shared" si="63" ref="AL34:AL40">$AK34/$G34</f>
        <v>0</v>
      </c>
      <c r="AM34" s="111">
        <v>4</v>
      </c>
      <c r="AN34" s="90"/>
    </row>
    <row r="35" spans="1:40" ht="12.75">
      <c r="A35" s="112"/>
      <c r="B35" s="6">
        <v>19</v>
      </c>
      <c r="C35" s="7">
        <v>963</v>
      </c>
      <c r="D35" s="7">
        <v>614</v>
      </c>
      <c r="E35" s="7">
        <v>614</v>
      </c>
      <c r="F35" s="7">
        <v>5</v>
      </c>
      <c r="G35" s="7">
        <v>609</v>
      </c>
      <c r="H35" s="3">
        <f t="shared" si="48"/>
        <v>0.6375908618899273</v>
      </c>
      <c r="I35" s="16">
        <v>260</v>
      </c>
      <c r="J35" s="17">
        <f t="shared" si="49"/>
        <v>0.4269293924466338</v>
      </c>
      <c r="K35" s="58">
        <v>219</v>
      </c>
      <c r="L35" s="59">
        <f t="shared" si="50"/>
        <v>0.35960591133004927</v>
      </c>
      <c r="M35" s="20">
        <v>73</v>
      </c>
      <c r="N35" s="21">
        <f t="shared" si="51"/>
        <v>0.11986863711001643</v>
      </c>
      <c r="O35" s="18">
        <v>28</v>
      </c>
      <c r="P35" s="19">
        <f t="shared" si="52"/>
        <v>0.04597701149425287</v>
      </c>
      <c r="Q35" s="46">
        <f t="shared" si="53"/>
        <v>29</v>
      </c>
      <c r="R35" s="47">
        <f t="shared" si="54"/>
        <v>0.047619047619047616</v>
      </c>
      <c r="S35" s="112"/>
      <c r="T35" s="91"/>
      <c r="U35" s="84">
        <v>3</v>
      </c>
      <c r="V35" s="85">
        <f t="shared" si="55"/>
        <v>0.0049261083743842365</v>
      </c>
      <c r="W35" s="84">
        <v>7</v>
      </c>
      <c r="X35" s="85">
        <f t="shared" si="56"/>
        <v>0.011494252873563218</v>
      </c>
      <c r="Y35" s="84">
        <v>4</v>
      </c>
      <c r="Z35" s="85">
        <f t="shared" si="57"/>
        <v>0.006568144499178982</v>
      </c>
      <c r="AA35" s="84">
        <v>2</v>
      </c>
      <c r="AB35" s="85">
        <f t="shared" si="58"/>
        <v>0.003284072249589491</v>
      </c>
      <c r="AC35" s="84">
        <v>6</v>
      </c>
      <c r="AD35" s="85">
        <f t="shared" si="59"/>
        <v>0.009852216748768473</v>
      </c>
      <c r="AE35" s="84">
        <v>0</v>
      </c>
      <c r="AF35" s="85">
        <f t="shared" si="60"/>
        <v>0</v>
      </c>
      <c r="AG35" s="84">
        <v>5</v>
      </c>
      <c r="AH35" s="85">
        <f t="shared" si="61"/>
        <v>0.008210180623973728</v>
      </c>
      <c r="AI35" s="84">
        <v>2</v>
      </c>
      <c r="AJ35" s="85">
        <f t="shared" si="62"/>
        <v>0.003284072249589491</v>
      </c>
      <c r="AK35" s="84">
        <v>0</v>
      </c>
      <c r="AL35" s="85">
        <f t="shared" si="63"/>
        <v>0</v>
      </c>
      <c r="AM35" s="112"/>
      <c r="AN35" s="91"/>
    </row>
    <row r="36" spans="1:40" ht="12.75">
      <c r="A36" s="112"/>
      <c r="B36" s="6">
        <v>20</v>
      </c>
      <c r="C36" s="7">
        <v>923</v>
      </c>
      <c r="D36" s="7">
        <v>538</v>
      </c>
      <c r="E36" s="7">
        <v>537</v>
      </c>
      <c r="F36" s="7">
        <v>2</v>
      </c>
      <c r="G36" s="7">
        <v>535</v>
      </c>
      <c r="H36" s="3">
        <f t="shared" si="48"/>
        <v>0.5828819068255688</v>
      </c>
      <c r="I36" s="16">
        <v>241</v>
      </c>
      <c r="J36" s="17">
        <f t="shared" si="49"/>
        <v>0.4504672897196262</v>
      </c>
      <c r="K36" s="58">
        <v>167</v>
      </c>
      <c r="L36" s="59">
        <f t="shared" si="50"/>
        <v>0.3121495327102804</v>
      </c>
      <c r="M36" s="20">
        <v>91</v>
      </c>
      <c r="N36" s="21">
        <f t="shared" si="51"/>
        <v>0.17009345794392525</v>
      </c>
      <c r="O36" s="18">
        <v>19</v>
      </c>
      <c r="P36" s="19">
        <f t="shared" si="52"/>
        <v>0.03551401869158879</v>
      </c>
      <c r="Q36" s="46">
        <f t="shared" si="53"/>
        <v>17</v>
      </c>
      <c r="R36" s="47">
        <f t="shared" si="54"/>
        <v>0.03177570093457944</v>
      </c>
      <c r="S36" s="112"/>
      <c r="T36" s="91"/>
      <c r="U36" s="84">
        <v>5</v>
      </c>
      <c r="V36" s="85">
        <f t="shared" si="55"/>
        <v>0.009345794392523364</v>
      </c>
      <c r="W36" s="84">
        <v>6</v>
      </c>
      <c r="X36" s="85">
        <f t="shared" si="56"/>
        <v>0.011214953271028037</v>
      </c>
      <c r="Y36" s="84">
        <v>2</v>
      </c>
      <c r="Z36" s="85">
        <f t="shared" si="57"/>
        <v>0.003738317757009346</v>
      </c>
      <c r="AA36" s="84">
        <v>3</v>
      </c>
      <c r="AB36" s="85">
        <f t="shared" si="58"/>
        <v>0.005607476635514018</v>
      </c>
      <c r="AC36" s="84">
        <v>1</v>
      </c>
      <c r="AD36" s="85">
        <f t="shared" si="59"/>
        <v>0.001869158878504673</v>
      </c>
      <c r="AE36" s="84">
        <v>0</v>
      </c>
      <c r="AF36" s="85">
        <f t="shared" si="60"/>
        <v>0</v>
      </c>
      <c r="AG36" s="84">
        <v>0</v>
      </c>
      <c r="AH36" s="85">
        <f t="shared" si="61"/>
        <v>0</v>
      </c>
      <c r="AI36" s="84">
        <v>0</v>
      </c>
      <c r="AJ36" s="85">
        <f t="shared" si="62"/>
        <v>0</v>
      </c>
      <c r="AK36" s="84">
        <v>0</v>
      </c>
      <c r="AL36" s="85">
        <f t="shared" si="63"/>
        <v>0</v>
      </c>
      <c r="AM36" s="112"/>
      <c r="AN36" s="91"/>
    </row>
    <row r="37" spans="1:40" ht="12.75">
      <c r="A37" s="112"/>
      <c r="B37" s="6">
        <v>21</v>
      </c>
      <c r="C37" s="7">
        <v>1057</v>
      </c>
      <c r="D37" s="7">
        <v>385</v>
      </c>
      <c r="E37" s="7">
        <v>385</v>
      </c>
      <c r="F37" s="7">
        <v>7</v>
      </c>
      <c r="G37" s="7">
        <v>378</v>
      </c>
      <c r="H37" s="3">
        <f t="shared" si="48"/>
        <v>0.36423841059602646</v>
      </c>
      <c r="I37" s="16">
        <v>119</v>
      </c>
      <c r="J37" s="17">
        <f t="shared" si="49"/>
        <v>0.3148148148148148</v>
      </c>
      <c r="K37" s="58">
        <v>139</v>
      </c>
      <c r="L37" s="59">
        <f t="shared" si="50"/>
        <v>0.36772486772486773</v>
      </c>
      <c r="M37" s="20">
        <v>81</v>
      </c>
      <c r="N37" s="21">
        <f t="shared" si="51"/>
        <v>0.21428571428571427</v>
      </c>
      <c r="O37" s="18">
        <v>16</v>
      </c>
      <c r="P37" s="19">
        <f t="shared" si="52"/>
        <v>0.042328042328042326</v>
      </c>
      <c r="Q37" s="46">
        <f t="shared" si="53"/>
        <v>23</v>
      </c>
      <c r="R37" s="47">
        <f t="shared" si="54"/>
        <v>0.06084656084656084</v>
      </c>
      <c r="S37" s="112"/>
      <c r="T37" s="91"/>
      <c r="U37" s="84">
        <v>2</v>
      </c>
      <c r="V37" s="85">
        <f t="shared" si="55"/>
        <v>0.005291005291005291</v>
      </c>
      <c r="W37" s="84">
        <v>6</v>
      </c>
      <c r="X37" s="85">
        <f t="shared" si="56"/>
        <v>0.015873015873015872</v>
      </c>
      <c r="Y37" s="84">
        <v>2</v>
      </c>
      <c r="Z37" s="85">
        <f t="shared" si="57"/>
        <v>0.005291005291005291</v>
      </c>
      <c r="AA37" s="84">
        <v>4</v>
      </c>
      <c r="AB37" s="85">
        <f t="shared" si="58"/>
        <v>0.010582010582010581</v>
      </c>
      <c r="AC37" s="84">
        <v>4</v>
      </c>
      <c r="AD37" s="85">
        <f t="shared" si="59"/>
        <v>0.010582010582010581</v>
      </c>
      <c r="AE37" s="84">
        <v>3</v>
      </c>
      <c r="AF37" s="85">
        <f t="shared" si="60"/>
        <v>0.007936507936507936</v>
      </c>
      <c r="AG37" s="84">
        <v>2</v>
      </c>
      <c r="AH37" s="85">
        <f t="shared" si="61"/>
        <v>0.005291005291005291</v>
      </c>
      <c r="AI37" s="84">
        <v>0</v>
      </c>
      <c r="AJ37" s="85">
        <f t="shared" si="62"/>
        <v>0</v>
      </c>
      <c r="AK37" s="84">
        <v>0</v>
      </c>
      <c r="AL37" s="85">
        <f t="shared" si="63"/>
        <v>0</v>
      </c>
      <c r="AM37" s="112"/>
      <c r="AN37" s="91"/>
    </row>
    <row r="38" spans="1:40" ht="12.75">
      <c r="A38" s="112"/>
      <c r="B38" s="6">
        <v>22</v>
      </c>
      <c r="C38" s="7">
        <v>1014</v>
      </c>
      <c r="D38" s="7">
        <v>617</v>
      </c>
      <c r="E38" s="7">
        <v>617</v>
      </c>
      <c r="F38" s="7">
        <v>4</v>
      </c>
      <c r="G38" s="7">
        <v>613</v>
      </c>
      <c r="H38" s="3">
        <f t="shared" si="48"/>
        <v>0.6084812623274162</v>
      </c>
      <c r="I38" s="16">
        <v>224</v>
      </c>
      <c r="J38" s="17">
        <f t="shared" si="49"/>
        <v>0.36541598694942906</v>
      </c>
      <c r="K38" s="58">
        <v>226</v>
      </c>
      <c r="L38" s="59">
        <f t="shared" si="50"/>
        <v>0.36867862969004894</v>
      </c>
      <c r="M38" s="20">
        <v>118</v>
      </c>
      <c r="N38" s="21">
        <f t="shared" si="51"/>
        <v>0.19249592169657423</v>
      </c>
      <c r="O38" s="18">
        <v>27</v>
      </c>
      <c r="P38" s="19">
        <f t="shared" si="52"/>
        <v>0.04404567699836868</v>
      </c>
      <c r="Q38" s="46">
        <f t="shared" si="53"/>
        <v>18</v>
      </c>
      <c r="R38" s="47">
        <f t="shared" si="54"/>
        <v>0.02936378466557912</v>
      </c>
      <c r="S38" s="112"/>
      <c r="T38" s="91"/>
      <c r="U38" s="84">
        <v>2</v>
      </c>
      <c r="V38" s="85">
        <f t="shared" si="55"/>
        <v>0.0032626427406199023</v>
      </c>
      <c r="W38" s="84">
        <v>7</v>
      </c>
      <c r="X38" s="85">
        <f t="shared" si="56"/>
        <v>0.011419249592169658</v>
      </c>
      <c r="Y38" s="84">
        <v>5</v>
      </c>
      <c r="Z38" s="85">
        <f t="shared" si="57"/>
        <v>0.008156606851549755</v>
      </c>
      <c r="AA38" s="84">
        <v>0</v>
      </c>
      <c r="AB38" s="85">
        <f t="shared" si="58"/>
        <v>0</v>
      </c>
      <c r="AC38" s="84">
        <v>0</v>
      </c>
      <c r="AD38" s="85">
        <f t="shared" si="59"/>
        <v>0</v>
      </c>
      <c r="AE38" s="84">
        <v>1</v>
      </c>
      <c r="AF38" s="85">
        <f t="shared" si="60"/>
        <v>0.0016313213703099511</v>
      </c>
      <c r="AG38" s="84">
        <v>2</v>
      </c>
      <c r="AH38" s="85">
        <f t="shared" si="61"/>
        <v>0.0032626427406199023</v>
      </c>
      <c r="AI38" s="84">
        <v>0</v>
      </c>
      <c r="AJ38" s="85">
        <f t="shared" si="62"/>
        <v>0</v>
      </c>
      <c r="AK38" s="84">
        <v>1</v>
      </c>
      <c r="AL38" s="85">
        <f t="shared" si="63"/>
        <v>0.0016313213703099511</v>
      </c>
      <c r="AM38" s="112"/>
      <c r="AN38" s="91"/>
    </row>
    <row r="39" spans="1:40" ht="12.75">
      <c r="A39" s="113"/>
      <c r="B39" s="6">
        <v>23</v>
      </c>
      <c r="C39" s="7">
        <v>1047</v>
      </c>
      <c r="D39" s="7">
        <v>640</v>
      </c>
      <c r="E39" s="7">
        <v>639</v>
      </c>
      <c r="F39" s="7">
        <v>4</v>
      </c>
      <c r="G39" s="7">
        <v>635</v>
      </c>
      <c r="H39" s="3">
        <f t="shared" si="48"/>
        <v>0.6112702960840497</v>
      </c>
      <c r="I39" s="16">
        <v>222</v>
      </c>
      <c r="J39" s="17">
        <f t="shared" si="49"/>
        <v>0.34960629921259845</v>
      </c>
      <c r="K39" s="58">
        <v>243</v>
      </c>
      <c r="L39" s="59">
        <f t="shared" si="50"/>
        <v>0.3826771653543307</v>
      </c>
      <c r="M39" s="20">
        <v>112</v>
      </c>
      <c r="N39" s="21">
        <f t="shared" si="51"/>
        <v>0.1763779527559055</v>
      </c>
      <c r="O39" s="18">
        <v>38</v>
      </c>
      <c r="P39" s="19">
        <f t="shared" si="52"/>
        <v>0.05984251968503937</v>
      </c>
      <c r="Q39" s="46">
        <f t="shared" si="53"/>
        <v>20</v>
      </c>
      <c r="R39" s="47">
        <f t="shared" si="54"/>
        <v>0.031496062992125984</v>
      </c>
      <c r="S39" s="113"/>
      <c r="T39" s="92"/>
      <c r="U39" s="84">
        <v>4</v>
      </c>
      <c r="V39" s="85">
        <f t="shared" si="55"/>
        <v>0.006299212598425197</v>
      </c>
      <c r="W39" s="84">
        <v>9</v>
      </c>
      <c r="X39" s="85">
        <f t="shared" si="56"/>
        <v>0.014173228346456693</v>
      </c>
      <c r="Y39" s="84">
        <v>1</v>
      </c>
      <c r="Z39" s="85">
        <f t="shared" si="57"/>
        <v>0.0015748031496062992</v>
      </c>
      <c r="AA39" s="84">
        <v>1</v>
      </c>
      <c r="AB39" s="85">
        <f t="shared" si="58"/>
        <v>0.0015748031496062992</v>
      </c>
      <c r="AC39" s="84">
        <v>3</v>
      </c>
      <c r="AD39" s="85">
        <f t="shared" si="59"/>
        <v>0.004724409448818898</v>
      </c>
      <c r="AE39" s="84">
        <v>1</v>
      </c>
      <c r="AF39" s="85">
        <f t="shared" si="60"/>
        <v>0.0015748031496062992</v>
      </c>
      <c r="AG39" s="84">
        <v>0</v>
      </c>
      <c r="AH39" s="85">
        <f t="shared" si="61"/>
        <v>0</v>
      </c>
      <c r="AI39" s="84">
        <v>1</v>
      </c>
      <c r="AJ39" s="85">
        <f t="shared" si="62"/>
        <v>0.0015748031496062992</v>
      </c>
      <c r="AK39" s="84">
        <v>0</v>
      </c>
      <c r="AL39" s="85">
        <f t="shared" si="63"/>
        <v>0</v>
      </c>
      <c r="AM39" s="113"/>
      <c r="AN39" s="92"/>
    </row>
    <row r="40" spans="1:40" s="31" customFormat="1" ht="12.75">
      <c r="A40" s="5"/>
      <c r="B40" s="6"/>
      <c r="C40" s="6">
        <f>SUM(C34:C39)</f>
        <v>5925</v>
      </c>
      <c r="D40" s="6">
        <f>SUM(D34:D39)</f>
        <v>3414</v>
      </c>
      <c r="E40" s="6">
        <f>SUM(E34:E39)</f>
        <v>3411</v>
      </c>
      <c r="F40" s="6">
        <f>SUM(F34:F39)</f>
        <v>35</v>
      </c>
      <c r="G40" s="6">
        <f>SUM(G34:G39)</f>
        <v>3376</v>
      </c>
      <c r="H40" s="23">
        <f t="shared" si="48"/>
        <v>0.5762025316455697</v>
      </c>
      <c r="I40" s="24">
        <f>SUM(I34:I39)</f>
        <v>1284</v>
      </c>
      <c r="J40" s="25">
        <f t="shared" si="49"/>
        <v>0.3803317535545024</v>
      </c>
      <c r="K40" s="60">
        <f>SUM(K34:K39)</f>
        <v>1230</v>
      </c>
      <c r="L40" s="61">
        <f t="shared" si="50"/>
        <v>0.36433649289099523</v>
      </c>
      <c r="M40" s="28">
        <f>SUM(M34:M39)</f>
        <v>562</v>
      </c>
      <c r="N40" s="29">
        <f t="shared" si="51"/>
        <v>0.16646919431279622</v>
      </c>
      <c r="O40" s="26">
        <f>SUM(O34:O39)</f>
        <v>168</v>
      </c>
      <c r="P40" s="27">
        <f t="shared" si="52"/>
        <v>0.04976303317535545</v>
      </c>
      <c r="Q40" s="48">
        <f t="shared" si="53"/>
        <v>132</v>
      </c>
      <c r="R40" s="49">
        <f t="shared" si="54"/>
        <v>0.03909952606635071</v>
      </c>
      <c r="S40" s="30"/>
      <c r="T40" s="30"/>
      <c r="U40" s="66">
        <f>SUM(U34:U39)</f>
        <v>22</v>
      </c>
      <c r="V40" s="67">
        <f t="shared" si="55"/>
        <v>0.006516587677725118</v>
      </c>
      <c r="W40" s="66">
        <f>SUM(W34:W39)</f>
        <v>39</v>
      </c>
      <c r="X40" s="67">
        <f t="shared" si="56"/>
        <v>0.0115521327014218</v>
      </c>
      <c r="Y40" s="66">
        <f>SUM(Y34:Y39)</f>
        <v>19</v>
      </c>
      <c r="Z40" s="67">
        <f t="shared" si="57"/>
        <v>0.005627962085308057</v>
      </c>
      <c r="AA40" s="66">
        <f>SUM(AA34:AA39)</f>
        <v>13</v>
      </c>
      <c r="AB40" s="67">
        <f t="shared" si="58"/>
        <v>0.0038507109004739335</v>
      </c>
      <c r="AC40" s="66">
        <f>SUM(AC34:AC39)</f>
        <v>19</v>
      </c>
      <c r="AD40" s="67">
        <f t="shared" si="59"/>
        <v>0.005627962085308057</v>
      </c>
      <c r="AE40" s="66">
        <f>SUM(AE34:AE39)</f>
        <v>6</v>
      </c>
      <c r="AF40" s="67">
        <f t="shared" si="60"/>
        <v>0.0017772511848341231</v>
      </c>
      <c r="AG40" s="66">
        <f>SUM(AG34:AG39)</f>
        <v>10</v>
      </c>
      <c r="AH40" s="67">
        <f t="shared" si="61"/>
        <v>0.002962085308056872</v>
      </c>
      <c r="AI40" s="66">
        <f>SUM(AI34:AI39)</f>
        <v>3</v>
      </c>
      <c r="AJ40" s="67">
        <f t="shared" si="62"/>
        <v>0.0008886255924170616</v>
      </c>
      <c r="AK40" s="66">
        <f>SUM(AK34:AK39)</f>
        <v>1</v>
      </c>
      <c r="AL40" s="67">
        <f t="shared" si="63"/>
        <v>0.0002962085308056872</v>
      </c>
      <c r="AM40" s="30"/>
      <c r="AN40" s="30"/>
    </row>
    <row r="41" spans="1:40" s="13" customFormat="1" ht="12.75">
      <c r="A41" s="5"/>
      <c r="B41" s="6"/>
      <c r="C41" s="7"/>
      <c r="D41" s="7"/>
      <c r="E41" s="7"/>
      <c r="F41" s="7"/>
      <c r="G41" s="7"/>
      <c r="H41" s="3"/>
      <c r="I41" s="16"/>
      <c r="J41" s="17"/>
      <c r="K41" s="58"/>
      <c r="L41" s="59"/>
      <c r="M41" s="20"/>
      <c r="N41" s="21"/>
      <c r="O41" s="18"/>
      <c r="P41" s="19"/>
      <c r="Q41" s="46"/>
      <c r="R41" s="47"/>
      <c r="S41" s="30"/>
      <c r="T41" s="30"/>
      <c r="U41" s="84"/>
      <c r="V41" s="85"/>
      <c r="W41" s="84"/>
      <c r="X41" s="85"/>
      <c r="Y41" s="84"/>
      <c r="Z41" s="85"/>
      <c r="AA41" s="84"/>
      <c r="AB41" s="85"/>
      <c r="AC41" s="84"/>
      <c r="AD41" s="85"/>
      <c r="AE41" s="84"/>
      <c r="AF41" s="85"/>
      <c r="AG41" s="84"/>
      <c r="AH41" s="85"/>
      <c r="AI41" s="84"/>
      <c r="AJ41" s="85"/>
      <c r="AK41" s="84"/>
      <c r="AL41" s="85"/>
      <c r="AM41" s="30"/>
      <c r="AN41" s="30"/>
    </row>
    <row r="42" spans="1:40" s="13" customFormat="1" ht="12.75">
      <c r="A42" s="5"/>
      <c r="B42" s="6"/>
      <c r="C42" s="7"/>
      <c r="D42" s="7"/>
      <c r="E42" s="7"/>
      <c r="F42" s="7"/>
      <c r="G42" s="7"/>
      <c r="H42" s="3"/>
      <c r="I42" s="16"/>
      <c r="J42" s="17"/>
      <c r="K42" s="58"/>
      <c r="L42" s="59"/>
      <c r="M42" s="20"/>
      <c r="N42" s="21"/>
      <c r="O42" s="18"/>
      <c r="P42" s="19"/>
      <c r="Q42" s="46"/>
      <c r="R42" s="47"/>
      <c r="S42" s="30"/>
      <c r="T42" s="30"/>
      <c r="U42" s="84"/>
      <c r="V42" s="85"/>
      <c r="W42" s="84"/>
      <c r="X42" s="85"/>
      <c r="Y42" s="84"/>
      <c r="Z42" s="85"/>
      <c r="AA42" s="84"/>
      <c r="AB42" s="85"/>
      <c r="AC42" s="84"/>
      <c r="AD42" s="85"/>
      <c r="AE42" s="84"/>
      <c r="AF42" s="85"/>
      <c r="AG42" s="84"/>
      <c r="AH42" s="85"/>
      <c r="AI42" s="84"/>
      <c r="AJ42" s="85"/>
      <c r="AK42" s="84"/>
      <c r="AL42" s="85"/>
      <c r="AM42" s="30"/>
      <c r="AN42" s="30"/>
    </row>
    <row r="43" spans="1:40" s="13" customFormat="1" ht="12.75">
      <c r="A43" s="14" t="s">
        <v>17</v>
      </c>
      <c r="B43" s="6"/>
      <c r="C43" s="7"/>
      <c r="D43" s="7"/>
      <c r="E43" s="7"/>
      <c r="F43" s="7"/>
      <c r="G43" s="7"/>
      <c r="H43" s="3"/>
      <c r="I43" s="24"/>
      <c r="J43" s="17"/>
      <c r="K43" s="58"/>
      <c r="L43" s="59"/>
      <c r="M43" s="28"/>
      <c r="N43" s="21"/>
      <c r="O43" s="18"/>
      <c r="P43" s="19"/>
      <c r="Q43" s="46"/>
      <c r="R43" s="47"/>
      <c r="S43" s="30"/>
      <c r="T43" s="30"/>
      <c r="U43" s="84"/>
      <c r="V43" s="85"/>
      <c r="W43" s="66"/>
      <c r="X43" s="85"/>
      <c r="Y43" s="84"/>
      <c r="Z43" s="85"/>
      <c r="AA43" s="84"/>
      <c r="AB43" s="85"/>
      <c r="AC43" s="84"/>
      <c r="AD43" s="85"/>
      <c r="AE43" s="66"/>
      <c r="AF43" s="85"/>
      <c r="AG43" s="84"/>
      <c r="AH43" s="85"/>
      <c r="AI43" s="84"/>
      <c r="AJ43" s="85"/>
      <c r="AK43" s="84"/>
      <c r="AL43" s="85"/>
      <c r="AM43" s="30"/>
      <c r="AN43" s="30"/>
    </row>
    <row r="44" spans="1:40" ht="12.75">
      <c r="A44" s="111">
        <v>5</v>
      </c>
      <c r="B44" s="6">
        <v>24</v>
      </c>
      <c r="C44" s="7">
        <v>801</v>
      </c>
      <c r="D44" s="7">
        <v>578</v>
      </c>
      <c r="E44" s="7">
        <v>578</v>
      </c>
      <c r="F44" s="7">
        <v>4</v>
      </c>
      <c r="G44" s="7">
        <v>574</v>
      </c>
      <c r="H44" s="3">
        <f aca="true" t="shared" si="64" ref="H44:H50">$D44/$C44</f>
        <v>0.7215980024968789</v>
      </c>
      <c r="I44" s="16">
        <v>230</v>
      </c>
      <c r="J44" s="17">
        <f aca="true" t="shared" si="65" ref="J44:J50">$I44/$G44</f>
        <v>0.40069686411149824</v>
      </c>
      <c r="K44" s="58">
        <v>171</v>
      </c>
      <c r="L44" s="59">
        <f aca="true" t="shared" si="66" ref="L44:L50">$K44/$G44</f>
        <v>0.2979094076655052</v>
      </c>
      <c r="M44" s="20">
        <v>70</v>
      </c>
      <c r="N44" s="21">
        <f aca="true" t="shared" si="67" ref="N44:N50">$M44/$G44</f>
        <v>0.12195121951219512</v>
      </c>
      <c r="O44" s="18">
        <v>77</v>
      </c>
      <c r="P44" s="19">
        <f aca="true" t="shared" si="68" ref="P44:P50">$O44/$G44</f>
        <v>0.13414634146341464</v>
      </c>
      <c r="Q44" s="46">
        <f aca="true" t="shared" si="69" ref="Q44:Q50">U44+W44+Y44+AA44+AC44+AE44+AG44+AI44+AK44</f>
        <v>26</v>
      </c>
      <c r="R44" s="47">
        <f aca="true" t="shared" si="70" ref="R44:R50">$Q44/$G44</f>
        <v>0.04529616724738676</v>
      </c>
      <c r="S44" s="111">
        <v>5</v>
      </c>
      <c r="T44" s="90"/>
      <c r="U44" s="84">
        <v>8</v>
      </c>
      <c r="V44" s="85">
        <f aca="true" t="shared" si="71" ref="V44:V50">$U44/$G44</f>
        <v>0.013937282229965157</v>
      </c>
      <c r="W44" s="84">
        <v>7</v>
      </c>
      <c r="X44" s="85">
        <f aca="true" t="shared" si="72" ref="X44:X50">$W44/$G44</f>
        <v>0.012195121951219513</v>
      </c>
      <c r="Y44" s="84">
        <v>3</v>
      </c>
      <c r="Z44" s="85">
        <f aca="true" t="shared" si="73" ref="Z44:Z50">$Y44/$G44</f>
        <v>0.005226480836236934</v>
      </c>
      <c r="AA44" s="84">
        <v>4</v>
      </c>
      <c r="AB44" s="85">
        <f aca="true" t="shared" si="74" ref="AB44:AB50">$AA44/$G44</f>
        <v>0.006968641114982578</v>
      </c>
      <c r="AC44" s="84">
        <v>1</v>
      </c>
      <c r="AD44" s="85">
        <f aca="true" t="shared" si="75" ref="AD44:AD50">$AC44/$G44</f>
        <v>0.0017421602787456446</v>
      </c>
      <c r="AE44" s="84">
        <v>0</v>
      </c>
      <c r="AF44" s="85">
        <f aca="true" t="shared" si="76" ref="AF44:AF50">$AE44/$G44</f>
        <v>0</v>
      </c>
      <c r="AG44" s="84">
        <v>1</v>
      </c>
      <c r="AH44" s="85">
        <f aca="true" t="shared" si="77" ref="AH44:AH50">$AG44/$G44</f>
        <v>0.0017421602787456446</v>
      </c>
      <c r="AI44" s="84">
        <v>2</v>
      </c>
      <c r="AJ44" s="85">
        <f aca="true" t="shared" si="78" ref="AJ44:AJ50">$AI44/$G44</f>
        <v>0.003484320557491289</v>
      </c>
      <c r="AK44" s="84">
        <v>0</v>
      </c>
      <c r="AL44" s="85">
        <f aca="true" t="shared" si="79" ref="AL44:AL50">$AK44/$G44</f>
        <v>0</v>
      </c>
      <c r="AM44" s="111">
        <v>5</v>
      </c>
      <c r="AN44" s="90"/>
    </row>
    <row r="45" spans="1:40" ht="12.75">
      <c r="A45" s="112"/>
      <c r="B45" s="6">
        <v>25</v>
      </c>
      <c r="C45" s="7">
        <v>1041</v>
      </c>
      <c r="D45" s="7">
        <v>741</v>
      </c>
      <c r="E45" s="7">
        <v>741</v>
      </c>
      <c r="F45" s="7">
        <v>4</v>
      </c>
      <c r="G45" s="7">
        <v>737</v>
      </c>
      <c r="H45" s="3">
        <f t="shared" si="64"/>
        <v>0.7118155619596542</v>
      </c>
      <c r="I45" s="16">
        <v>331</v>
      </c>
      <c r="J45" s="17">
        <f t="shared" si="65"/>
        <v>0.4491180461329715</v>
      </c>
      <c r="K45" s="58">
        <v>225</v>
      </c>
      <c r="L45" s="59">
        <f t="shared" si="66"/>
        <v>0.30529172320217096</v>
      </c>
      <c r="M45" s="20">
        <v>95</v>
      </c>
      <c r="N45" s="21">
        <f t="shared" si="67"/>
        <v>0.12890094979647218</v>
      </c>
      <c r="O45" s="18">
        <v>68</v>
      </c>
      <c r="P45" s="19">
        <f t="shared" si="68"/>
        <v>0.09226594301221167</v>
      </c>
      <c r="Q45" s="46">
        <f t="shared" si="69"/>
        <v>18</v>
      </c>
      <c r="R45" s="47">
        <f t="shared" si="70"/>
        <v>0.024423337856173677</v>
      </c>
      <c r="S45" s="112"/>
      <c r="T45" s="91"/>
      <c r="U45" s="84">
        <v>2</v>
      </c>
      <c r="V45" s="85">
        <f t="shared" si="71"/>
        <v>0.0027137042062415195</v>
      </c>
      <c r="W45" s="84">
        <v>4</v>
      </c>
      <c r="X45" s="85">
        <f t="shared" si="72"/>
        <v>0.005427408412483039</v>
      </c>
      <c r="Y45" s="84">
        <v>3</v>
      </c>
      <c r="Z45" s="85">
        <f t="shared" si="73"/>
        <v>0.004070556309362279</v>
      </c>
      <c r="AA45" s="84">
        <v>5</v>
      </c>
      <c r="AB45" s="85">
        <f t="shared" si="74"/>
        <v>0.0067842605156037995</v>
      </c>
      <c r="AC45" s="84">
        <v>3</v>
      </c>
      <c r="AD45" s="85">
        <f t="shared" si="75"/>
        <v>0.004070556309362279</v>
      </c>
      <c r="AE45" s="84">
        <v>0</v>
      </c>
      <c r="AF45" s="85">
        <f t="shared" si="76"/>
        <v>0</v>
      </c>
      <c r="AG45" s="84">
        <v>0</v>
      </c>
      <c r="AH45" s="85">
        <f t="shared" si="77"/>
        <v>0</v>
      </c>
      <c r="AI45" s="84">
        <v>1</v>
      </c>
      <c r="AJ45" s="85">
        <f t="shared" si="78"/>
        <v>0.0013568521031207597</v>
      </c>
      <c r="AK45" s="84">
        <v>0</v>
      </c>
      <c r="AL45" s="85">
        <f t="shared" si="79"/>
        <v>0</v>
      </c>
      <c r="AM45" s="112"/>
      <c r="AN45" s="91"/>
    </row>
    <row r="46" spans="1:40" ht="12.75">
      <c r="A46" s="112"/>
      <c r="B46" s="6">
        <v>26</v>
      </c>
      <c r="C46" s="7">
        <v>953</v>
      </c>
      <c r="D46" s="7">
        <v>753</v>
      </c>
      <c r="E46" s="7">
        <v>753</v>
      </c>
      <c r="F46" s="7">
        <v>4</v>
      </c>
      <c r="G46" s="7">
        <v>749</v>
      </c>
      <c r="H46" s="3">
        <f t="shared" si="64"/>
        <v>0.7901364113326338</v>
      </c>
      <c r="I46" s="16">
        <v>295</v>
      </c>
      <c r="J46" s="17">
        <f t="shared" si="65"/>
        <v>0.3938584779706275</v>
      </c>
      <c r="K46" s="58">
        <v>290</v>
      </c>
      <c r="L46" s="59">
        <f t="shared" si="66"/>
        <v>0.3871829105473965</v>
      </c>
      <c r="M46" s="20">
        <v>79</v>
      </c>
      <c r="N46" s="21">
        <f t="shared" si="67"/>
        <v>0.1054739652870494</v>
      </c>
      <c r="O46" s="18">
        <v>62</v>
      </c>
      <c r="P46" s="19">
        <f t="shared" si="68"/>
        <v>0.08277703604806408</v>
      </c>
      <c r="Q46" s="46">
        <f t="shared" si="69"/>
        <v>23</v>
      </c>
      <c r="R46" s="47">
        <f t="shared" si="70"/>
        <v>0.030707610146862484</v>
      </c>
      <c r="S46" s="112"/>
      <c r="T46" s="91"/>
      <c r="U46" s="84">
        <v>2</v>
      </c>
      <c r="V46" s="85">
        <f t="shared" si="71"/>
        <v>0.0026702269692923898</v>
      </c>
      <c r="W46" s="84">
        <v>5</v>
      </c>
      <c r="X46" s="85">
        <f t="shared" si="72"/>
        <v>0.006675567423230975</v>
      </c>
      <c r="Y46" s="84">
        <v>6</v>
      </c>
      <c r="Z46" s="85">
        <f t="shared" si="73"/>
        <v>0.00801068090787717</v>
      </c>
      <c r="AA46" s="84">
        <v>5</v>
      </c>
      <c r="AB46" s="85">
        <f t="shared" si="74"/>
        <v>0.006675567423230975</v>
      </c>
      <c r="AC46" s="84">
        <v>0</v>
      </c>
      <c r="AD46" s="85">
        <f t="shared" si="75"/>
        <v>0</v>
      </c>
      <c r="AE46" s="84">
        <v>2</v>
      </c>
      <c r="AF46" s="85">
        <f t="shared" si="76"/>
        <v>0.0026702269692923898</v>
      </c>
      <c r="AG46" s="84">
        <v>0</v>
      </c>
      <c r="AH46" s="85">
        <f t="shared" si="77"/>
        <v>0</v>
      </c>
      <c r="AI46" s="84">
        <v>2</v>
      </c>
      <c r="AJ46" s="85">
        <f t="shared" si="78"/>
        <v>0.0026702269692923898</v>
      </c>
      <c r="AK46" s="84">
        <v>1</v>
      </c>
      <c r="AL46" s="85">
        <f t="shared" si="79"/>
        <v>0.0013351134846461949</v>
      </c>
      <c r="AM46" s="112"/>
      <c r="AN46" s="91"/>
    </row>
    <row r="47" spans="1:40" ht="12.75">
      <c r="A47" s="112"/>
      <c r="B47" s="6">
        <v>27</v>
      </c>
      <c r="C47" s="7">
        <v>780</v>
      </c>
      <c r="D47" s="7">
        <v>582</v>
      </c>
      <c r="E47" s="7">
        <v>581</v>
      </c>
      <c r="F47" s="7">
        <v>4</v>
      </c>
      <c r="G47" s="7">
        <v>577</v>
      </c>
      <c r="H47" s="3">
        <f t="shared" si="64"/>
        <v>0.7461538461538462</v>
      </c>
      <c r="I47" s="16">
        <v>286</v>
      </c>
      <c r="J47" s="17">
        <f t="shared" si="65"/>
        <v>0.49566724436741766</v>
      </c>
      <c r="K47" s="58">
        <v>202</v>
      </c>
      <c r="L47" s="59">
        <f t="shared" si="66"/>
        <v>0.35008665511265163</v>
      </c>
      <c r="M47" s="20">
        <v>63</v>
      </c>
      <c r="N47" s="21">
        <f t="shared" si="67"/>
        <v>0.10918544194107452</v>
      </c>
      <c r="O47" s="18">
        <v>14</v>
      </c>
      <c r="P47" s="19">
        <f t="shared" si="68"/>
        <v>0.024263431542461005</v>
      </c>
      <c r="Q47" s="46">
        <f t="shared" si="69"/>
        <v>12</v>
      </c>
      <c r="R47" s="47">
        <f t="shared" si="70"/>
        <v>0.02079722703639515</v>
      </c>
      <c r="S47" s="112"/>
      <c r="T47" s="91"/>
      <c r="U47" s="84">
        <v>2</v>
      </c>
      <c r="V47" s="85">
        <f t="shared" si="71"/>
        <v>0.0034662045060658577</v>
      </c>
      <c r="W47" s="84">
        <v>0</v>
      </c>
      <c r="X47" s="85">
        <f t="shared" si="72"/>
        <v>0</v>
      </c>
      <c r="Y47" s="84">
        <v>3</v>
      </c>
      <c r="Z47" s="85">
        <f t="shared" si="73"/>
        <v>0.005199306759098787</v>
      </c>
      <c r="AA47" s="84">
        <v>0</v>
      </c>
      <c r="AB47" s="85">
        <f t="shared" si="74"/>
        <v>0</v>
      </c>
      <c r="AC47" s="84">
        <v>1</v>
      </c>
      <c r="AD47" s="85">
        <f t="shared" si="75"/>
        <v>0.0017331022530329288</v>
      </c>
      <c r="AE47" s="84">
        <v>3</v>
      </c>
      <c r="AF47" s="85">
        <f t="shared" si="76"/>
        <v>0.005199306759098787</v>
      </c>
      <c r="AG47" s="84">
        <v>2</v>
      </c>
      <c r="AH47" s="85">
        <f t="shared" si="77"/>
        <v>0.0034662045060658577</v>
      </c>
      <c r="AI47" s="84">
        <v>1</v>
      </c>
      <c r="AJ47" s="85">
        <f t="shared" si="78"/>
        <v>0.0017331022530329288</v>
      </c>
      <c r="AK47" s="84">
        <v>0</v>
      </c>
      <c r="AL47" s="85">
        <f t="shared" si="79"/>
        <v>0</v>
      </c>
      <c r="AM47" s="112"/>
      <c r="AN47" s="91"/>
    </row>
    <row r="48" spans="1:40" ht="12.75">
      <c r="A48" s="112"/>
      <c r="B48" s="6">
        <v>28</v>
      </c>
      <c r="C48" s="7">
        <v>597</v>
      </c>
      <c r="D48" s="7">
        <v>422</v>
      </c>
      <c r="E48" s="7">
        <v>422</v>
      </c>
      <c r="F48" s="7">
        <v>3</v>
      </c>
      <c r="G48" s="7">
        <v>419</v>
      </c>
      <c r="H48" s="3">
        <f t="shared" si="64"/>
        <v>0.7068676716917923</v>
      </c>
      <c r="I48" s="16">
        <v>217</v>
      </c>
      <c r="J48" s="17">
        <f t="shared" si="65"/>
        <v>0.5178997613365155</v>
      </c>
      <c r="K48" s="58">
        <v>123</v>
      </c>
      <c r="L48" s="59">
        <f t="shared" si="66"/>
        <v>0.2935560859188544</v>
      </c>
      <c r="M48" s="20">
        <v>47</v>
      </c>
      <c r="N48" s="21">
        <f t="shared" si="67"/>
        <v>0.11217183770883055</v>
      </c>
      <c r="O48" s="18">
        <v>23</v>
      </c>
      <c r="P48" s="19">
        <f t="shared" si="68"/>
        <v>0.05489260143198091</v>
      </c>
      <c r="Q48" s="46">
        <f t="shared" si="69"/>
        <v>9</v>
      </c>
      <c r="R48" s="47">
        <f t="shared" si="70"/>
        <v>0.021479713603818614</v>
      </c>
      <c r="S48" s="112"/>
      <c r="T48" s="91"/>
      <c r="U48" s="84">
        <v>1</v>
      </c>
      <c r="V48" s="85">
        <f t="shared" si="71"/>
        <v>0.002386634844868735</v>
      </c>
      <c r="W48" s="84">
        <v>1</v>
      </c>
      <c r="X48" s="85">
        <f t="shared" si="72"/>
        <v>0.002386634844868735</v>
      </c>
      <c r="Y48" s="84">
        <v>2</v>
      </c>
      <c r="Z48" s="85">
        <f t="shared" si="73"/>
        <v>0.00477326968973747</v>
      </c>
      <c r="AA48" s="84">
        <v>0</v>
      </c>
      <c r="AB48" s="85">
        <f t="shared" si="74"/>
        <v>0</v>
      </c>
      <c r="AC48" s="84">
        <v>3</v>
      </c>
      <c r="AD48" s="85">
        <f t="shared" si="75"/>
        <v>0.007159904534606206</v>
      </c>
      <c r="AE48" s="84">
        <v>0</v>
      </c>
      <c r="AF48" s="85">
        <f t="shared" si="76"/>
        <v>0</v>
      </c>
      <c r="AG48" s="84">
        <v>2</v>
      </c>
      <c r="AH48" s="85">
        <f t="shared" si="77"/>
        <v>0.00477326968973747</v>
      </c>
      <c r="AI48" s="84">
        <v>0</v>
      </c>
      <c r="AJ48" s="85">
        <f t="shared" si="78"/>
        <v>0</v>
      </c>
      <c r="AK48" s="84">
        <v>0</v>
      </c>
      <c r="AL48" s="85">
        <f t="shared" si="79"/>
        <v>0</v>
      </c>
      <c r="AM48" s="112"/>
      <c r="AN48" s="91"/>
    </row>
    <row r="49" spans="1:40" ht="12.75">
      <c r="A49" s="113"/>
      <c r="B49" s="6">
        <v>29</v>
      </c>
      <c r="C49" s="7">
        <v>914</v>
      </c>
      <c r="D49" s="7">
        <v>599</v>
      </c>
      <c r="E49" s="7">
        <v>599</v>
      </c>
      <c r="F49" s="7">
        <v>5</v>
      </c>
      <c r="G49" s="7">
        <v>594</v>
      </c>
      <c r="H49" s="3">
        <f t="shared" si="64"/>
        <v>0.6553610503282276</v>
      </c>
      <c r="I49" s="16">
        <v>245</v>
      </c>
      <c r="J49" s="17">
        <f t="shared" si="65"/>
        <v>0.41245791245791247</v>
      </c>
      <c r="K49" s="58">
        <v>205</v>
      </c>
      <c r="L49" s="59">
        <f t="shared" si="66"/>
        <v>0.3451178451178451</v>
      </c>
      <c r="M49" s="20">
        <v>83</v>
      </c>
      <c r="N49" s="21">
        <f t="shared" si="67"/>
        <v>0.13973063973063973</v>
      </c>
      <c r="O49" s="18">
        <v>39</v>
      </c>
      <c r="P49" s="19">
        <f t="shared" si="68"/>
        <v>0.06565656565656566</v>
      </c>
      <c r="Q49" s="46">
        <f t="shared" si="69"/>
        <v>22</v>
      </c>
      <c r="R49" s="47">
        <f t="shared" si="70"/>
        <v>0.037037037037037035</v>
      </c>
      <c r="S49" s="113"/>
      <c r="T49" s="92"/>
      <c r="U49" s="84">
        <v>5</v>
      </c>
      <c r="V49" s="85">
        <f t="shared" si="71"/>
        <v>0.008417508417508417</v>
      </c>
      <c r="W49" s="84">
        <v>3</v>
      </c>
      <c r="X49" s="85">
        <f t="shared" si="72"/>
        <v>0.005050505050505051</v>
      </c>
      <c r="Y49" s="84">
        <v>6</v>
      </c>
      <c r="Z49" s="85">
        <f t="shared" si="73"/>
        <v>0.010101010101010102</v>
      </c>
      <c r="AA49" s="84">
        <v>3</v>
      </c>
      <c r="AB49" s="85">
        <f t="shared" si="74"/>
        <v>0.005050505050505051</v>
      </c>
      <c r="AC49" s="84">
        <v>2</v>
      </c>
      <c r="AD49" s="85">
        <f t="shared" si="75"/>
        <v>0.003367003367003367</v>
      </c>
      <c r="AE49" s="84">
        <v>0</v>
      </c>
      <c r="AF49" s="85">
        <f t="shared" si="76"/>
        <v>0</v>
      </c>
      <c r="AG49" s="84">
        <v>3</v>
      </c>
      <c r="AH49" s="85">
        <f t="shared" si="77"/>
        <v>0.005050505050505051</v>
      </c>
      <c r="AI49" s="84">
        <v>0</v>
      </c>
      <c r="AJ49" s="85">
        <f t="shared" si="78"/>
        <v>0</v>
      </c>
      <c r="AK49" s="84">
        <v>0</v>
      </c>
      <c r="AL49" s="85">
        <f t="shared" si="79"/>
        <v>0</v>
      </c>
      <c r="AM49" s="113"/>
      <c r="AN49" s="92"/>
    </row>
    <row r="50" spans="1:40" s="31" customFormat="1" ht="12.75">
      <c r="A50" s="5"/>
      <c r="B50" s="6"/>
      <c r="C50" s="6">
        <f>SUM(C44:C49)</f>
        <v>5086</v>
      </c>
      <c r="D50" s="6">
        <f>SUM(D44:D49)</f>
        <v>3675</v>
      </c>
      <c r="E50" s="6">
        <f>SUM(E44:E49)</f>
        <v>3674</v>
      </c>
      <c r="F50" s="6">
        <f>SUM(F44:F49)</f>
        <v>24</v>
      </c>
      <c r="G50" s="6">
        <f>SUM(G44:G49)</f>
        <v>3650</v>
      </c>
      <c r="H50" s="23">
        <f t="shared" si="64"/>
        <v>0.7225717656311443</v>
      </c>
      <c r="I50" s="24">
        <f>SUM(I44:I49)</f>
        <v>1604</v>
      </c>
      <c r="J50" s="25">
        <f t="shared" si="65"/>
        <v>0.43945205479452054</v>
      </c>
      <c r="K50" s="60">
        <f>SUM(K44:K49)</f>
        <v>1216</v>
      </c>
      <c r="L50" s="61">
        <f t="shared" si="66"/>
        <v>0.33315068493150685</v>
      </c>
      <c r="M50" s="28">
        <f>SUM(M44:M49)</f>
        <v>437</v>
      </c>
      <c r="N50" s="29">
        <f t="shared" si="67"/>
        <v>0.11972602739726028</v>
      </c>
      <c r="O50" s="26">
        <f>SUM(O44:O49)</f>
        <v>283</v>
      </c>
      <c r="P50" s="27">
        <f t="shared" si="68"/>
        <v>0.07753424657534247</v>
      </c>
      <c r="Q50" s="48">
        <f t="shared" si="69"/>
        <v>110</v>
      </c>
      <c r="R50" s="49">
        <f t="shared" si="70"/>
        <v>0.030136986301369864</v>
      </c>
      <c r="S50" s="30"/>
      <c r="T50" s="30"/>
      <c r="U50" s="66">
        <f>SUM(U44:U49)</f>
        <v>20</v>
      </c>
      <c r="V50" s="67">
        <f t="shared" si="71"/>
        <v>0.005479452054794521</v>
      </c>
      <c r="W50" s="66">
        <f>SUM(W44:W49)</f>
        <v>20</v>
      </c>
      <c r="X50" s="67">
        <f t="shared" si="72"/>
        <v>0.005479452054794521</v>
      </c>
      <c r="Y50" s="66">
        <f>SUM(Y44:Y49)</f>
        <v>23</v>
      </c>
      <c r="Z50" s="67">
        <f t="shared" si="73"/>
        <v>0.006301369863013699</v>
      </c>
      <c r="AA50" s="66">
        <f>SUM(AA44:AA49)</f>
        <v>17</v>
      </c>
      <c r="AB50" s="67">
        <f t="shared" si="74"/>
        <v>0.004657534246575342</v>
      </c>
      <c r="AC50" s="66">
        <f>SUM(AC44:AC49)</f>
        <v>10</v>
      </c>
      <c r="AD50" s="67">
        <f t="shared" si="75"/>
        <v>0.0027397260273972603</v>
      </c>
      <c r="AE50" s="66">
        <f>SUM(AE44:AE49)</f>
        <v>5</v>
      </c>
      <c r="AF50" s="67">
        <f t="shared" si="76"/>
        <v>0.0013698630136986301</v>
      </c>
      <c r="AG50" s="66">
        <f>SUM(AG44:AG49)</f>
        <v>8</v>
      </c>
      <c r="AH50" s="67">
        <f t="shared" si="77"/>
        <v>0.002191780821917808</v>
      </c>
      <c r="AI50" s="66">
        <f>SUM(AI44:AI49)</f>
        <v>6</v>
      </c>
      <c r="AJ50" s="67">
        <f t="shared" si="78"/>
        <v>0.0016438356164383563</v>
      </c>
      <c r="AK50" s="66">
        <f>SUM(AK44:AK49)</f>
        <v>1</v>
      </c>
      <c r="AL50" s="67">
        <f t="shared" si="79"/>
        <v>0.000273972602739726</v>
      </c>
      <c r="AM50" s="30"/>
      <c r="AN50" s="30"/>
    </row>
    <row r="51" spans="1:40" s="13" customFormat="1" ht="12.75">
      <c r="A51" s="5"/>
      <c r="B51" s="6"/>
      <c r="C51" s="7"/>
      <c r="D51" s="7"/>
      <c r="E51" s="7"/>
      <c r="F51" s="7"/>
      <c r="G51" s="7"/>
      <c r="H51" s="3"/>
      <c r="I51" s="16"/>
      <c r="J51" s="17"/>
      <c r="K51" s="58"/>
      <c r="L51" s="59"/>
      <c r="M51" s="20"/>
      <c r="N51" s="21"/>
      <c r="O51" s="18"/>
      <c r="P51" s="19"/>
      <c r="Q51" s="46"/>
      <c r="R51" s="47"/>
      <c r="S51" s="30"/>
      <c r="T51" s="30"/>
      <c r="U51" s="84"/>
      <c r="V51" s="85"/>
      <c r="W51" s="84"/>
      <c r="X51" s="85"/>
      <c r="Y51" s="84"/>
      <c r="Z51" s="85"/>
      <c r="AA51" s="84"/>
      <c r="AB51" s="85"/>
      <c r="AC51" s="84"/>
      <c r="AD51" s="85"/>
      <c r="AE51" s="84"/>
      <c r="AF51" s="85"/>
      <c r="AG51" s="84"/>
      <c r="AH51" s="85"/>
      <c r="AI51" s="84"/>
      <c r="AJ51" s="85"/>
      <c r="AK51" s="84"/>
      <c r="AL51" s="85"/>
      <c r="AM51" s="30"/>
      <c r="AN51" s="30"/>
    </row>
    <row r="52" spans="1:40" s="13" customFormat="1" ht="12.75">
      <c r="A52" s="5"/>
      <c r="B52" s="6"/>
      <c r="C52" s="7"/>
      <c r="D52" s="7"/>
      <c r="E52" s="7"/>
      <c r="F52" s="7"/>
      <c r="G52" s="7"/>
      <c r="H52" s="3"/>
      <c r="I52" s="16"/>
      <c r="J52" s="17"/>
      <c r="K52" s="58"/>
      <c r="L52" s="59"/>
      <c r="M52" s="20"/>
      <c r="N52" s="21"/>
      <c r="O52" s="18"/>
      <c r="P52" s="19"/>
      <c r="Q52" s="46"/>
      <c r="R52" s="47"/>
      <c r="S52" s="30"/>
      <c r="T52" s="30"/>
      <c r="U52" s="84"/>
      <c r="V52" s="85"/>
      <c r="W52" s="84"/>
      <c r="X52" s="85"/>
      <c r="Y52" s="84"/>
      <c r="Z52" s="85"/>
      <c r="AA52" s="84"/>
      <c r="AB52" s="85"/>
      <c r="AC52" s="84"/>
      <c r="AD52" s="85"/>
      <c r="AE52" s="84"/>
      <c r="AF52" s="85"/>
      <c r="AG52" s="84"/>
      <c r="AH52" s="85"/>
      <c r="AI52" s="84"/>
      <c r="AJ52" s="85"/>
      <c r="AK52" s="84"/>
      <c r="AL52" s="85"/>
      <c r="AM52" s="30"/>
      <c r="AN52" s="30"/>
    </row>
    <row r="53" spans="1:40" s="13" customFormat="1" ht="12.75">
      <c r="A53" s="14" t="s">
        <v>18</v>
      </c>
      <c r="B53" s="6"/>
      <c r="C53" s="7"/>
      <c r="D53" s="7"/>
      <c r="E53" s="7"/>
      <c r="F53" s="7"/>
      <c r="G53" s="7"/>
      <c r="H53" s="3"/>
      <c r="I53" s="24"/>
      <c r="J53" s="17"/>
      <c r="K53" s="58"/>
      <c r="L53" s="59"/>
      <c r="M53" s="28"/>
      <c r="N53" s="21"/>
      <c r="O53" s="18"/>
      <c r="P53" s="19"/>
      <c r="Q53" s="46"/>
      <c r="R53" s="47"/>
      <c r="S53" s="30"/>
      <c r="T53" s="30"/>
      <c r="U53" s="84"/>
      <c r="V53" s="85"/>
      <c r="W53" s="66"/>
      <c r="X53" s="85"/>
      <c r="Y53" s="84"/>
      <c r="Z53" s="85"/>
      <c r="AA53" s="84"/>
      <c r="AB53" s="85"/>
      <c r="AC53" s="84"/>
      <c r="AD53" s="85"/>
      <c r="AE53" s="66"/>
      <c r="AF53" s="85"/>
      <c r="AG53" s="84"/>
      <c r="AH53" s="85"/>
      <c r="AI53" s="84"/>
      <c r="AJ53" s="85"/>
      <c r="AK53" s="84"/>
      <c r="AL53" s="85"/>
      <c r="AM53" s="30"/>
      <c r="AN53" s="30"/>
    </row>
    <row r="54" spans="1:40" ht="12.75">
      <c r="A54" s="111">
        <v>6</v>
      </c>
      <c r="B54" s="6">
        <v>30</v>
      </c>
      <c r="C54" s="7">
        <v>883</v>
      </c>
      <c r="D54" s="7">
        <v>604</v>
      </c>
      <c r="E54" s="7">
        <v>604</v>
      </c>
      <c r="F54" s="7">
        <v>4</v>
      </c>
      <c r="G54" s="7">
        <v>600</v>
      </c>
      <c r="H54" s="3">
        <f aca="true" t="shared" si="80" ref="H54:H60">$D54/$C54</f>
        <v>0.6840317100792752</v>
      </c>
      <c r="I54" s="16">
        <v>268</v>
      </c>
      <c r="J54" s="17">
        <f aca="true" t="shared" si="81" ref="J54:J60">$I54/$G54</f>
        <v>0.44666666666666666</v>
      </c>
      <c r="K54" s="58">
        <v>174</v>
      </c>
      <c r="L54" s="59">
        <f aca="true" t="shared" si="82" ref="L54:L60">$K54/$G54</f>
        <v>0.29</v>
      </c>
      <c r="M54" s="20">
        <v>78</v>
      </c>
      <c r="N54" s="21">
        <f aca="true" t="shared" si="83" ref="N54:N60">$M54/$G54</f>
        <v>0.13</v>
      </c>
      <c r="O54" s="18">
        <v>50</v>
      </c>
      <c r="P54" s="19">
        <f aca="true" t="shared" si="84" ref="P54:P60">$O54/$G54</f>
        <v>0.08333333333333333</v>
      </c>
      <c r="Q54" s="46">
        <f aca="true" t="shared" si="85" ref="Q54:Q60">U54+W54+Y54+AA54+AC54+AE54+AG54+AI54+AK54</f>
        <v>30</v>
      </c>
      <c r="R54" s="47">
        <f aca="true" t="shared" si="86" ref="R54:R60">$Q54/$G54</f>
        <v>0.05</v>
      </c>
      <c r="S54" s="111">
        <v>6</v>
      </c>
      <c r="T54" s="90"/>
      <c r="U54" s="84">
        <v>7</v>
      </c>
      <c r="V54" s="85">
        <f aca="true" t="shared" si="87" ref="V54:V60">$U54/$G54</f>
        <v>0.011666666666666667</v>
      </c>
      <c r="W54" s="84">
        <v>4</v>
      </c>
      <c r="X54" s="85">
        <f aca="true" t="shared" si="88" ref="X54:X60">$W54/$G54</f>
        <v>0.006666666666666667</v>
      </c>
      <c r="Y54" s="84">
        <v>3</v>
      </c>
      <c r="Z54" s="85">
        <f aca="true" t="shared" si="89" ref="Z54:Z60">$Y54/$G54</f>
        <v>0.005</v>
      </c>
      <c r="AA54" s="84">
        <v>6</v>
      </c>
      <c r="AB54" s="85">
        <f aca="true" t="shared" si="90" ref="AB54:AB60">$AA54/$G54</f>
        <v>0.01</v>
      </c>
      <c r="AC54" s="84">
        <v>3</v>
      </c>
      <c r="AD54" s="85">
        <f aca="true" t="shared" si="91" ref="AD54:AD60">$AC54/$G54</f>
        <v>0.005</v>
      </c>
      <c r="AE54" s="84">
        <v>1</v>
      </c>
      <c r="AF54" s="85">
        <f aca="true" t="shared" si="92" ref="AF54:AF60">$AE54/$G54</f>
        <v>0.0016666666666666668</v>
      </c>
      <c r="AG54" s="84">
        <v>1</v>
      </c>
      <c r="AH54" s="85">
        <f aca="true" t="shared" si="93" ref="AH54:AH60">$AG54/$G54</f>
        <v>0.0016666666666666668</v>
      </c>
      <c r="AI54" s="84">
        <v>1</v>
      </c>
      <c r="AJ54" s="85">
        <f aca="true" t="shared" si="94" ref="AJ54:AJ60">$AI54/$G54</f>
        <v>0.0016666666666666668</v>
      </c>
      <c r="AK54" s="84">
        <v>4</v>
      </c>
      <c r="AL54" s="85">
        <f aca="true" t="shared" si="95" ref="AL54:AL60">$AK54/$G54</f>
        <v>0.006666666666666667</v>
      </c>
      <c r="AM54" s="111">
        <v>6</v>
      </c>
      <c r="AN54" s="90"/>
    </row>
    <row r="55" spans="1:40" ht="12.75">
      <c r="A55" s="112"/>
      <c r="B55" s="6">
        <v>31</v>
      </c>
      <c r="C55" s="7">
        <v>872</v>
      </c>
      <c r="D55" s="7">
        <v>649</v>
      </c>
      <c r="E55" s="7">
        <v>649</v>
      </c>
      <c r="F55" s="7">
        <v>4</v>
      </c>
      <c r="G55" s="7">
        <v>645</v>
      </c>
      <c r="H55" s="3">
        <f t="shared" si="80"/>
        <v>0.7442660550458715</v>
      </c>
      <c r="I55" s="16">
        <v>321</v>
      </c>
      <c r="J55" s="17">
        <f t="shared" si="81"/>
        <v>0.49767441860465117</v>
      </c>
      <c r="K55" s="58">
        <v>215</v>
      </c>
      <c r="L55" s="59">
        <f t="shared" si="82"/>
        <v>0.3333333333333333</v>
      </c>
      <c r="M55" s="20">
        <v>71</v>
      </c>
      <c r="N55" s="21">
        <f t="shared" si="83"/>
        <v>0.11007751937984496</v>
      </c>
      <c r="O55" s="18">
        <v>26</v>
      </c>
      <c r="P55" s="19">
        <f t="shared" si="84"/>
        <v>0.040310077519379844</v>
      </c>
      <c r="Q55" s="46">
        <f t="shared" si="85"/>
        <v>12</v>
      </c>
      <c r="R55" s="47">
        <f t="shared" si="86"/>
        <v>0.018604651162790697</v>
      </c>
      <c r="S55" s="112"/>
      <c r="T55" s="91"/>
      <c r="U55" s="84">
        <v>4</v>
      </c>
      <c r="V55" s="85">
        <f t="shared" si="87"/>
        <v>0.006201550387596899</v>
      </c>
      <c r="W55" s="84">
        <v>3</v>
      </c>
      <c r="X55" s="85">
        <f t="shared" si="88"/>
        <v>0.004651162790697674</v>
      </c>
      <c r="Y55" s="84">
        <v>1</v>
      </c>
      <c r="Z55" s="85">
        <f t="shared" si="89"/>
        <v>0.0015503875968992248</v>
      </c>
      <c r="AA55" s="84">
        <v>2</v>
      </c>
      <c r="AB55" s="85">
        <f t="shared" si="90"/>
        <v>0.0031007751937984496</v>
      </c>
      <c r="AC55" s="84">
        <v>0</v>
      </c>
      <c r="AD55" s="85">
        <f t="shared" si="91"/>
        <v>0</v>
      </c>
      <c r="AE55" s="84">
        <v>1</v>
      </c>
      <c r="AF55" s="85">
        <f t="shared" si="92"/>
        <v>0.0015503875968992248</v>
      </c>
      <c r="AG55" s="84">
        <v>0</v>
      </c>
      <c r="AH55" s="85">
        <f t="shared" si="93"/>
        <v>0</v>
      </c>
      <c r="AI55" s="84">
        <v>1</v>
      </c>
      <c r="AJ55" s="85">
        <f t="shared" si="94"/>
        <v>0.0015503875968992248</v>
      </c>
      <c r="AK55" s="84">
        <v>0</v>
      </c>
      <c r="AL55" s="85">
        <f t="shared" si="95"/>
        <v>0</v>
      </c>
      <c r="AM55" s="112"/>
      <c r="AN55" s="91"/>
    </row>
    <row r="56" spans="1:40" ht="12.75">
      <c r="A56" s="112"/>
      <c r="B56" s="6">
        <v>32</v>
      </c>
      <c r="C56" s="7">
        <v>811</v>
      </c>
      <c r="D56" s="7">
        <v>592</v>
      </c>
      <c r="E56" s="7">
        <v>592</v>
      </c>
      <c r="F56" s="7">
        <v>3</v>
      </c>
      <c r="G56" s="7">
        <v>589</v>
      </c>
      <c r="H56" s="3">
        <f t="shared" si="80"/>
        <v>0.7299630086313194</v>
      </c>
      <c r="I56" s="16">
        <v>261</v>
      </c>
      <c r="J56" s="17">
        <f t="shared" si="81"/>
        <v>0.4431239388794567</v>
      </c>
      <c r="K56" s="58">
        <v>191</v>
      </c>
      <c r="L56" s="59">
        <f t="shared" si="82"/>
        <v>0.3242784380305603</v>
      </c>
      <c r="M56" s="20">
        <v>94</v>
      </c>
      <c r="N56" s="21">
        <f t="shared" si="83"/>
        <v>0.15959252971137522</v>
      </c>
      <c r="O56" s="18">
        <v>31</v>
      </c>
      <c r="P56" s="19">
        <f t="shared" si="84"/>
        <v>0.05263157894736842</v>
      </c>
      <c r="Q56" s="46">
        <f t="shared" si="85"/>
        <v>12</v>
      </c>
      <c r="R56" s="47">
        <f t="shared" si="86"/>
        <v>0.02037351443123939</v>
      </c>
      <c r="S56" s="112"/>
      <c r="T56" s="91"/>
      <c r="U56" s="84">
        <v>4</v>
      </c>
      <c r="V56" s="85">
        <f t="shared" si="87"/>
        <v>0.006791171477079796</v>
      </c>
      <c r="W56" s="84">
        <v>1</v>
      </c>
      <c r="X56" s="85">
        <f t="shared" si="88"/>
        <v>0.001697792869269949</v>
      </c>
      <c r="Y56" s="84">
        <v>1</v>
      </c>
      <c r="Z56" s="85">
        <f t="shared" si="89"/>
        <v>0.001697792869269949</v>
      </c>
      <c r="AA56" s="84">
        <v>2</v>
      </c>
      <c r="AB56" s="85">
        <f t="shared" si="90"/>
        <v>0.003395585738539898</v>
      </c>
      <c r="AC56" s="84">
        <v>4</v>
      </c>
      <c r="AD56" s="85">
        <f t="shared" si="91"/>
        <v>0.006791171477079796</v>
      </c>
      <c r="AE56" s="84">
        <v>0</v>
      </c>
      <c r="AF56" s="85">
        <f t="shared" si="92"/>
        <v>0</v>
      </c>
      <c r="AG56" s="84">
        <v>0</v>
      </c>
      <c r="AH56" s="85">
        <f t="shared" si="93"/>
        <v>0</v>
      </c>
      <c r="AI56" s="84">
        <v>0</v>
      </c>
      <c r="AJ56" s="85">
        <f t="shared" si="94"/>
        <v>0</v>
      </c>
      <c r="AK56" s="84">
        <v>0</v>
      </c>
      <c r="AL56" s="85">
        <f t="shared" si="95"/>
        <v>0</v>
      </c>
      <c r="AM56" s="112"/>
      <c r="AN56" s="91"/>
    </row>
    <row r="57" spans="1:40" ht="12.75">
      <c r="A57" s="112"/>
      <c r="B57" s="6">
        <v>33</v>
      </c>
      <c r="C57" s="7">
        <v>907</v>
      </c>
      <c r="D57" s="7">
        <v>645</v>
      </c>
      <c r="E57" s="7">
        <v>644</v>
      </c>
      <c r="F57" s="7">
        <v>7</v>
      </c>
      <c r="G57" s="7">
        <v>637</v>
      </c>
      <c r="H57" s="3">
        <f t="shared" si="80"/>
        <v>0.7111356119073869</v>
      </c>
      <c r="I57" s="16">
        <v>280</v>
      </c>
      <c r="J57" s="17">
        <f t="shared" si="81"/>
        <v>0.43956043956043955</v>
      </c>
      <c r="K57" s="58">
        <v>216</v>
      </c>
      <c r="L57" s="59">
        <f t="shared" si="82"/>
        <v>0.3390894819466248</v>
      </c>
      <c r="M57" s="20">
        <v>91</v>
      </c>
      <c r="N57" s="21">
        <f t="shared" si="83"/>
        <v>0.14285714285714285</v>
      </c>
      <c r="O57" s="18">
        <v>38</v>
      </c>
      <c r="P57" s="19">
        <f t="shared" si="84"/>
        <v>0.059654631083202514</v>
      </c>
      <c r="Q57" s="46">
        <f t="shared" si="85"/>
        <v>12</v>
      </c>
      <c r="R57" s="47">
        <f t="shared" si="86"/>
        <v>0.018838304552590265</v>
      </c>
      <c r="S57" s="112"/>
      <c r="T57" s="91"/>
      <c r="U57" s="84">
        <v>4</v>
      </c>
      <c r="V57" s="85">
        <f t="shared" si="87"/>
        <v>0.006279434850863423</v>
      </c>
      <c r="W57" s="84">
        <v>1</v>
      </c>
      <c r="X57" s="85">
        <f t="shared" si="88"/>
        <v>0.0015698587127158557</v>
      </c>
      <c r="Y57" s="84">
        <v>1</v>
      </c>
      <c r="Z57" s="85">
        <f t="shared" si="89"/>
        <v>0.0015698587127158557</v>
      </c>
      <c r="AA57" s="84">
        <v>1</v>
      </c>
      <c r="AB57" s="85">
        <f t="shared" si="90"/>
        <v>0.0015698587127158557</v>
      </c>
      <c r="AC57" s="84">
        <v>1</v>
      </c>
      <c r="AD57" s="85">
        <f t="shared" si="91"/>
        <v>0.0015698587127158557</v>
      </c>
      <c r="AE57" s="84">
        <v>2</v>
      </c>
      <c r="AF57" s="85">
        <f t="shared" si="92"/>
        <v>0.0031397174254317113</v>
      </c>
      <c r="AG57" s="84">
        <v>0</v>
      </c>
      <c r="AH57" s="85">
        <f t="shared" si="93"/>
        <v>0</v>
      </c>
      <c r="AI57" s="84">
        <v>0</v>
      </c>
      <c r="AJ57" s="85">
        <f t="shared" si="94"/>
        <v>0</v>
      </c>
      <c r="AK57" s="84">
        <v>2</v>
      </c>
      <c r="AL57" s="85">
        <f t="shared" si="95"/>
        <v>0.0031397174254317113</v>
      </c>
      <c r="AM57" s="112"/>
      <c r="AN57" s="91"/>
    </row>
    <row r="58" spans="1:40" ht="12.75">
      <c r="A58" s="112"/>
      <c r="B58" s="6">
        <v>34</v>
      </c>
      <c r="C58" s="7">
        <v>894</v>
      </c>
      <c r="D58" s="7">
        <v>617</v>
      </c>
      <c r="E58" s="7">
        <v>617</v>
      </c>
      <c r="F58" s="7">
        <v>1</v>
      </c>
      <c r="G58" s="7">
        <v>616</v>
      </c>
      <c r="H58" s="3">
        <f t="shared" si="80"/>
        <v>0.6901565995525727</v>
      </c>
      <c r="I58" s="16">
        <v>239</v>
      </c>
      <c r="J58" s="17">
        <f t="shared" si="81"/>
        <v>0.387987012987013</v>
      </c>
      <c r="K58" s="58">
        <v>215</v>
      </c>
      <c r="L58" s="59">
        <f t="shared" si="82"/>
        <v>0.349025974025974</v>
      </c>
      <c r="M58" s="20">
        <v>96</v>
      </c>
      <c r="N58" s="21">
        <f t="shared" si="83"/>
        <v>0.15584415584415584</v>
      </c>
      <c r="O58" s="18">
        <v>39</v>
      </c>
      <c r="P58" s="19">
        <f t="shared" si="84"/>
        <v>0.0633116883116883</v>
      </c>
      <c r="Q58" s="46">
        <f t="shared" si="85"/>
        <v>27</v>
      </c>
      <c r="R58" s="47">
        <f t="shared" si="86"/>
        <v>0.04383116883116883</v>
      </c>
      <c r="S58" s="112"/>
      <c r="T58" s="91"/>
      <c r="U58" s="84">
        <v>1</v>
      </c>
      <c r="V58" s="85">
        <f t="shared" si="87"/>
        <v>0.0016233766233766235</v>
      </c>
      <c r="W58" s="84">
        <v>5</v>
      </c>
      <c r="X58" s="85">
        <f t="shared" si="88"/>
        <v>0.008116883116883116</v>
      </c>
      <c r="Y58" s="84">
        <v>10</v>
      </c>
      <c r="Z58" s="85">
        <f t="shared" si="89"/>
        <v>0.016233766233766232</v>
      </c>
      <c r="AA58" s="84">
        <v>0</v>
      </c>
      <c r="AB58" s="85">
        <f t="shared" si="90"/>
        <v>0</v>
      </c>
      <c r="AC58" s="84">
        <v>2</v>
      </c>
      <c r="AD58" s="85">
        <f t="shared" si="91"/>
        <v>0.003246753246753247</v>
      </c>
      <c r="AE58" s="84">
        <v>4</v>
      </c>
      <c r="AF58" s="85">
        <f t="shared" si="92"/>
        <v>0.006493506493506494</v>
      </c>
      <c r="AG58" s="84">
        <v>2</v>
      </c>
      <c r="AH58" s="85">
        <f t="shared" si="93"/>
        <v>0.003246753246753247</v>
      </c>
      <c r="AI58" s="84">
        <v>2</v>
      </c>
      <c r="AJ58" s="85">
        <f t="shared" si="94"/>
        <v>0.003246753246753247</v>
      </c>
      <c r="AK58" s="84">
        <v>1</v>
      </c>
      <c r="AL58" s="85">
        <f t="shared" si="95"/>
        <v>0.0016233766233766235</v>
      </c>
      <c r="AM58" s="112"/>
      <c r="AN58" s="91"/>
    </row>
    <row r="59" spans="1:40" ht="12.75">
      <c r="A59" s="113"/>
      <c r="B59" s="6">
        <v>35</v>
      </c>
      <c r="C59" s="7">
        <v>1038</v>
      </c>
      <c r="D59" s="7">
        <v>615</v>
      </c>
      <c r="E59" s="7">
        <v>614</v>
      </c>
      <c r="F59" s="7">
        <v>6</v>
      </c>
      <c r="G59" s="7">
        <v>608</v>
      </c>
      <c r="H59" s="3">
        <f t="shared" si="80"/>
        <v>0.5924855491329479</v>
      </c>
      <c r="I59" s="16">
        <v>270</v>
      </c>
      <c r="J59" s="17">
        <f t="shared" si="81"/>
        <v>0.4440789473684211</v>
      </c>
      <c r="K59" s="58">
        <v>189</v>
      </c>
      <c r="L59" s="59">
        <f t="shared" si="82"/>
        <v>0.31085526315789475</v>
      </c>
      <c r="M59" s="20">
        <v>98</v>
      </c>
      <c r="N59" s="21">
        <f t="shared" si="83"/>
        <v>0.1611842105263158</v>
      </c>
      <c r="O59" s="18">
        <v>33</v>
      </c>
      <c r="P59" s="19">
        <f t="shared" si="84"/>
        <v>0.054276315789473686</v>
      </c>
      <c r="Q59" s="46">
        <f t="shared" si="85"/>
        <v>18</v>
      </c>
      <c r="R59" s="47">
        <f t="shared" si="86"/>
        <v>0.029605263157894735</v>
      </c>
      <c r="S59" s="112"/>
      <c r="T59" s="91"/>
      <c r="U59" s="84">
        <v>7</v>
      </c>
      <c r="V59" s="85">
        <f t="shared" si="87"/>
        <v>0.011513157894736841</v>
      </c>
      <c r="W59" s="84">
        <v>1</v>
      </c>
      <c r="X59" s="85">
        <f t="shared" si="88"/>
        <v>0.001644736842105263</v>
      </c>
      <c r="Y59" s="84">
        <v>2</v>
      </c>
      <c r="Z59" s="85">
        <f t="shared" si="89"/>
        <v>0.003289473684210526</v>
      </c>
      <c r="AA59" s="84">
        <v>1</v>
      </c>
      <c r="AB59" s="85">
        <f t="shared" si="90"/>
        <v>0.001644736842105263</v>
      </c>
      <c r="AC59" s="84">
        <v>1</v>
      </c>
      <c r="AD59" s="85">
        <f t="shared" si="91"/>
        <v>0.001644736842105263</v>
      </c>
      <c r="AE59" s="84">
        <v>2</v>
      </c>
      <c r="AF59" s="85">
        <f t="shared" si="92"/>
        <v>0.003289473684210526</v>
      </c>
      <c r="AG59" s="84">
        <v>2</v>
      </c>
      <c r="AH59" s="85">
        <f t="shared" si="93"/>
        <v>0.003289473684210526</v>
      </c>
      <c r="AI59" s="84">
        <v>2</v>
      </c>
      <c r="AJ59" s="85">
        <f t="shared" si="94"/>
        <v>0.003289473684210526</v>
      </c>
      <c r="AK59" s="84">
        <v>0</v>
      </c>
      <c r="AL59" s="85">
        <f t="shared" si="95"/>
        <v>0</v>
      </c>
      <c r="AM59" s="112"/>
      <c r="AN59" s="91"/>
    </row>
    <row r="60" spans="1:40" s="31" customFormat="1" ht="12.75">
      <c r="A60" s="5"/>
      <c r="B60" s="6"/>
      <c r="C60" s="6">
        <f>SUM(C54:C59)</f>
        <v>5405</v>
      </c>
      <c r="D60" s="6">
        <f>SUM(D54:D59)</f>
        <v>3722</v>
      </c>
      <c r="E60" s="6">
        <f>SUM(E54:E59)</f>
        <v>3720</v>
      </c>
      <c r="F60" s="6">
        <f>SUM(F54:F59)</f>
        <v>25</v>
      </c>
      <c r="G60" s="6">
        <f>SUM(G54:G59)</f>
        <v>3695</v>
      </c>
      <c r="H60" s="23">
        <f t="shared" si="80"/>
        <v>0.6886216466234968</v>
      </c>
      <c r="I60" s="24">
        <f>SUM(I54:I59)</f>
        <v>1639</v>
      </c>
      <c r="J60" s="25">
        <f t="shared" si="81"/>
        <v>0.4435723951285521</v>
      </c>
      <c r="K60" s="60">
        <f>SUM(K54:K59)</f>
        <v>1200</v>
      </c>
      <c r="L60" s="61">
        <f t="shared" si="82"/>
        <v>0.32476319350473615</v>
      </c>
      <c r="M60" s="28">
        <f>SUM(M54:M59)</f>
        <v>528</v>
      </c>
      <c r="N60" s="29">
        <f t="shared" si="83"/>
        <v>0.1428958051420839</v>
      </c>
      <c r="O60" s="26">
        <f>SUM(O54:O59)</f>
        <v>217</v>
      </c>
      <c r="P60" s="27">
        <f t="shared" si="84"/>
        <v>0.05872801082543978</v>
      </c>
      <c r="Q60" s="48">
        <f t="shared" si="85"/>
        <v>111</v>
      </c>
      <c r="R60" s="49">
        <f t="shared" si="86"/>
        <v>0.030040595399188092</v>
      </c>
      <c r="S60" s="113"/>
      <c r="T60" s="92"/>
      <c r="U60" s="66">
        <f>SUM(U54:U59)</f>
        <v>27</v>
      </c>
      <c r="V60" s="67">
        <f t="shared" si="87"/>
        <v>0.007307171853856563</v>
      </c>
      <c r="W60" s="66">
        <f>SUM(W54:W59)</f>
        <v>15</v>
      </c>
      <c r="X60" s="67">
        <f t="shared" si="88"/>
        <v>0.0040595399188092015</v>
      </c>
      <c r="Y60" s="66">
        <f>SUM(Y54:Y59)</f>
        <v>18</v>
      </c>
      <c r="Z60" s="67">
        <f t="shared" si="89"/>
        <v>0.004871447902571042</v>
      </c>
      <c r="AA60" s="66">
        <f>SUM(AA54:AA59)</f>
        <v>12</v>
      </c>
      <c r="AB60" s="67">
        <f t="shared" si="90"/>
        <v>0.003247631935047361</v>
      </c>
      <c r="AC60" s="66">
        <f>SUM(AC54:AC59)</f>
        <v>11</v>
      </c>
      <c r="AD60" s="67">
        <f t="shared" si="91"/>
        <v>0.002976995940460081</v>
      </c>
      <c r="AE60" s="66">
        <f>SUM(AE54:AE59)</f>
        <v>10</v>
      </c>
      <c r="AF60" s="67">
        <f t="shared" si="92"/>
        <v>0.0027063599458728013</v>
      </c>
      <c r="AG60" s="66">
        <f>SUM(AG54:AG59)</f>
        <v>5</v>
      </c>
      <c r="AH60" s="67">
        <f t="shared" si="93"/>
        <v>0.0013531799729364006</v>
      </c>
      <c r="AI60" s="66">
        <f>SUM(AI54:AI59)</f>
        <v>6</v>
      </c>
      <c r="AJ60" s="67">
        <f t="shared" si="94"/>
        <v>0.0016238159675236806</v>
      </c>
      <c r="AK60" s="66">
        <f>SUM(AK54:AK59)</f>
        <v>7</v>
      </c>
      <c r="AL60" s="67">
        <f t="shared" si="95"/>
        <v>0.0018944519621109607</v>
      </c>
      <c r="AM60" s="113"/>
      <c r="AN60" s="92"/>
    </row>
    <row r="61" spans="1:40" s="13" customFormat="1" ht="12.75">
      <c r="A61" s="5"/>
      <c r="B61" s="6"/>
      <c r="C61" s="7"/>
      <c r="D61" s="7"/>
      <c r="E61" s="7"/>
      <c r="F61" s="7"/>
      <c r="G61" s="7"/>
      <c r="H61" s="3"/>
      <c r="I61" s="8"/>
      <c r="J61" s="17"/>
      <c r="K61" s="58"/>
      <c r="L61" s="59"/>
      <c r="M61" s="11"/>
      <c r="N61" s="21"/>
      <c r="O61" s="18"/>
      <c r="P61" s="19"/>
      <c r="Q61" s="46"/>
      <c r="R61" s="47"/>
      <c r="S61" s="30"/>
      <c r="T61" s="30"/>
      <c r="U61" s="84"/>
      <c r="V61" s="85"/>
      <c r="W61" s="82"/>
      <c r="X61" s="85"/>
      <c r="Y61" s="84"/>
      <c r="Z61" s="85"/>
      <c r="AA61" s="84"/>
      <c r="AB61" s="85"/>
      <c r="AC61" s="84"/>
      <c r="AD61" s="85"/>
      <c r="AE61" s="82"/>
      <c r="AF61" s="85"/>
      <c r="AG61" s="84"/>
      <c r="AH61" s="85"/>
      <c r="AI61" s="84"/>
      <c r="AJ61" s="85"/>
      <c r="AK61" s="84"/>
      <c r="AL61" s="85"/>
      <c r="AM61" s="30"/>
      <c r="AN61" s="30"/>
    </row>
    <row r="62" spans="1:40" s="13" customFormat="1" ht="12.75">
      <c r="A62" s="5"/>
      <c r="B62" s="6"/>
      <c r="C62" s="7"/>
      <c r="D62" s="7"/>
      <c r="E62" s="7"/>
      <c r="F62" s="7"/>
      <c r="G62" s="7"/>
      <c r="H62" s="3"/>
      <c r="I62" s="8"/>
      <c r="J62" s="17"/>
      <c r="K62" s="58"/>
      <c r="L62" s="59"/>
      <c r="M62" s="11"/>
      <c r="N62" s="21"/>
      <c r="O62" s="18"/>
      <c r="P62" s="19"/>
      <c r="Q62" s="46"/>
      <c r="R62" s="47"/>
      <c r="S62" s="30"/>
      <c r="T62" s="30"/>
      <c r="U62" s="84"/>
      <c r="V62" s="85"/>
      <c r="W62" s="82"/>
      <c r="X62" s="85"/>
      <c r="Y62" s="84"/>
      <c r="Z62" s="85"/>
      <c r="AA62" s="84"/>
      <c r="AB62" s="85"/>
      <c r="AC62" s="84"/>
      <c r="AD62" s="85"/>
      <c r="AE62" s="82"/>
      <c r="AF62" s="85"/>
      <c r="AG62" s="84"/>
      <c r="AH62" s="85"/>
      <c r="AI62" s="84"/>
      <c r="AJ62" s="85"/>
      <c r="AK62" s="84"/>
      <c r="AL62" s="85"/>
      <c r="AM62" s="30"/>
      <c r="AN62" s="30"/>
    </row>
    <row r="63" spans="1:40" s="13" customFormat="1" ht="12.75">
      <c r="A63" s="14" t="s">
        <v>19</v>
      </c>
      <c r="B63" s="6"/>
      <c r="C63" s="7"/>
      <c r="D63" s="7"/>
      <c r="E63" s="7"/>
      <c r="F63" s="7"/>
      <c r="G63" s="7"/>
      <c r="H63" s="3"/>
      <c r="I63" s="24"/>
      <c r="J63" s="17"/>
      <c r="K63" s="58"/>
      <c r="L63" s="59"/>
      <c r="M63" s="28"/>
      <c r="N63" s="21"/>
      <c r="O63" s="18"/>
      <c r="P63" s="19"/>
      <c r="Q63" s="46"/>
      <c r="R63" s="47"/>
      <c r="S63" s="30"/>
      <c r="T63" s="30"/>
      <c r="U63" s="84"/>
      <c r="V63" s="85"/>
      <c r="W63" s="66"/>
      <c r="X63" s="85"/>
      <c r="Y63" s="84"/>
      <c r="Z63" s="85"/>
      <c r="AA63" s="84"/>
      <c r="AB63" s="85"/>
      <c r="AC63" s="84"/>
      <c r="AD63" s="85"/>
      <c r="AE63" s="66"/>
      <c r="AF63" s="85"/>
      <c r="AG63" s="84"/>
      <c r="AH63" s="85"/>
      <c r="AI63" s="84"/>
      <c r="AJ63" s="85"/>
      <c r="AK63" s="84"/>
      <c r="AL63" s="85"/>
      <c r="AM63" s="30"/>
      <c r="AN63" s="30"/>
    </row>
    <row r="64" spans="1:40" ht="12.75">
      <c r="A64" s="111">
        <v>7</v>
      </c>
      <c r="B64" s="6">
        <v>36</v>
      </c>
      <c r="C64" s="7">
        <v>979</v>
      </c>
      <c r="D64" s="7">
        <v>635</v>
      </c>
      <c r="E64" s="7">
        <v>634</v>
      </c>
      <c r="F64" s="7">
        <v>5</v>
      </c>
      <c r="G64" s="7">
        <v>629</v>
      </c>
      <c r="H64" s="3">
        <f aca="true" t="shared" si="96" ref="H64:H69">$D64/$C64</f>
        <v>0.6486210418794689</v>
      </c>
      <c r="I64" s="16">
        <v>310</v>
      </c>
      <c r="J64" s="17">
        <f aca="true" t="shared" si="97" ref="J64:J69">$I64/$G64</f>
        <v>0.492845786963434</v>
      </c>
      <c r="K64" s="58">
        <v>171</v>
      </c>
      <c r="L64" s="59">
        <f aca="true" t="shared" si="98" ref="L64:L69">$K64/$G64</f>
        <v>0.2718600953895072</v>
      </c>
      <c r="M64" s="20">
        <v>85</v>
      </c>
      <c r="N64" s="21">
        <f aca="true" t="shared" si="99" ref="N64:N69">$M64/$G64</f>
        <v>0.13513513513513514</v>
      </c>
      <c r="O64" s="18">
        <v>37</v>
      </c>
      <c r="P64" s="19">
        <f aca="true" t="shared" si="100" ref="P64:P69">$O64/$G64</f>
        <v>0.058823529411764705</v>
      </c>
      <c r="Q64" s="46">
        <f aca="true" t="shared" si="101" ref="Q64:Q69">U64+W64+Y64+AA64+AC64+AE64+AG64+AI64+AK64</f>
        <v>26</v>
      </c>
      <c r="R64" s="47">
        <f aca="true" t="shared" si="102" ref="R64:R69">$Q64/$G64</f>
        <v>0.04133545310015898</v>
      </c>
      <c r="S64" s="114">
        <v>7</v>
      </c>
      <c r="T64" s="89"/>
      <c r="U64" s="84">
        <v>7</v>
      </c>
      <c r="V64" s="85">
        <f aca="true" t="shared" si="103" ref="V64:V69">$U64/$G64</f>
        <v>0.011128775834658187</v>
      </c>
      <c r="W64" s="84">
        <v>9</v>
      </c>
      <c r="X64" s="85">
        <f aca="true" t="shared" si="104" ref="X64:X69">$W64/$G64</f>
        <v>0.014308426073131956</v>
      </c>
      <c r="Y64" s="84">
        <v>1</v>
      </c>
      <c r="Z64" s="85">
        <f aca="true" t="shared" si="105" ref="Z64:Z69">$Y64/$G64</f>
        <v>0.001589825119236884</v>
      </c>
      <c r="AA64" s="84">
        <v>1</v>
      </c>
      <c r="AB64" s="85">
        <f aca="true" t="shared" si="106" ref="AB64:AB69">$AA64/$G64</f>
        <v>0.001589825119236884</v>
      </c>
      <c r="AC64" s="84">
        <v>3</v>
      </c>
      <c r="AD64" s="85">
        <f aca="true" t="shared" si="107" ref="AD64:AD69">$AC64/$G64</f>
        <v>0.0047694753577106515</v>
      </c>
      <c r="AE64" s="84">
        <v>1</v>
      </c>
      <c r="AF64" s="85">
        <f aca="true" t="shared" si="108" ref="AF64:AF69">$AE64/$G64</f>
        <v>0.001589825119236884</v>
      </c>
      <c r="AG64" s="84">
        <v>2</v>
      </c>
      <c r="AH64" s="85">
        <f aca="true" t="shared" si="109" ref="AH64:AH69">$AG64/$G64</f>
        <v>0.003179650238473768</v>
      </c>
      <c r="AI64" s="84">
        <v>1</v>
      </c>
      <c r="AJ64" s="85">
        <f aca="true" t="shared" si="110" ref="AJ64:AJ69">$AI64/$G64</f>
        <v>0.001589825119236884</v>
      </c>
      <c r="AK64" s="84">
        <v>1</v>
      </c>
      <c r="AL64" s="85">
        <f aca="true" t="shared" si="111" ref="AL64:AL69">$AK64/$G64</f>
        <v>0.001589825119236884</v>
      </c>
      <c r="AM64" s="114">
        <v>7</v>
      </c>
      <c r="AN64" s="89"/>
    </row>
    <row r="65" spans="1:40" ht="12.75">
      <c r="A65" s="112"/>
      <c r="B65" s="6">
        <v>37</v>
      </c>
      <c r="C65" s="7">
        <v>1045</v>
      </c>
      <c r="D65" s="7">
        <v>704</v>
      </c>
      <c r="E65" s="7">
        <v>704</v>
      </c>
      <c r="F65" s="7">
        <v>5</v>
      </c>
      <c r="G65" s="7">
        <v>699</v>
      </c>
      <c r="H65" s="3">
        <f t="shared" si="96"/>
        <v>0.6736842105263158</v>
      </c>
      <c r="I65" s="16">
        <v>335</v>
      </c>
      <c r="J65" s="17">
        <f t="shared" si="97"/>
        <v>0.4792560801144492</v>
      </c>
      <c r="K65" s="58">
        <v>187</v>
      </c>
      <c r="L65" s="59">
        <f t="shared" si="98"/>
        <v>0.2675250357653791</v>
      </c>
      <c r="M65" s="20">
        <v>123</v>
      </c>
      <c r="N65" s="21">
        <f t="shared" si="99"/>
        <v>0.1759656652360515</v>
      </c>
      <c r="O65" s="18">
        <v>31</v>
      </c>
      <c r="P65" s="19">
        <f t="shared" si="100"/>
        <v>0.044349070100143065</v>
      </c>
      <c r="Q65" s="46">
        <f t="shared" si="101"/>
        <v>23</v>
      </c>
      <c r="R65" s="47">
        <f t="shared" si="102"/>
        <v>0.032904148783977114</v>
      </c>
      <c r="S65" s="114"/>
      <c r="T65" s="89"/>
      <c r="U65" s="84">
        <v>7</v>
      </c>
      <c r="V65" s="85">
        <f t="shared" si="103"/>
        <v>0.010014306151645207</v>
      </c>
      <c r="W65" s="84">
        <v>6</v>
      </c>
      <c r="X65" s="85">
        <f t="shared" si="104"/>
        <v>0.008583690987124463</v>
      </c>
      <c r="Y65" s="84">
        <v>1</v>
      </c>
      <c r="Z65" s="85">
        <f t="shared" si="105"/>
        <v>0.001430615164520744</v>
      </c>
      <c r="AA65" s="84">
        <v>1</v>
      </c>
      <c r="AB65" s="85">
        <f t="shared" si="106"/>
        <v>0.001430615164520744</v>
      </c>
      <c r="AC65" s="84">
        <v>2</v>
      </c>
      <c r="AD65" s="85">
        <f t="shared" si="107"/>
        <v>0.002861230329041488</v>
      </c>
      <c r="AE65" s="84">
        <v>2</v>
      </c>
      <c r="AF65" s="85">
        <f t="shared" si="108"/>
        <v>0.002861230329041488</v>
      </c>
      <c r="AG65" s="84">
        <v>2</v>
      </c>
      <c r="AH65" s="85">
        <f t="shared" si="109"/>
        <v>0.002861230329041488</v>
      </c>
      <c r="AI65" s="84">
        <v>1</v>
      </c>
      <c r="AJ65" s="85">
        <f t="shared" si="110"/>
        <v>0.001430615164520744</v>
      </c>
      <c r="AK65" s="84">
        <v>1</v>
      </c>
      <c r="AL65" s="85">
        <f t="shared" si="111"/>
        <v>0.001430615164520744</v>
      </c>
      <c r="AM65" s="114"/>
      <c r="AN65" s="89"/>
    </row>
    <row r="66" spans="1:40" ht="12.75">
      <c r="A66" s="112"/>
      <c r="B66" s="6">
        <v>38</v>
      </c>
      <c r="C66" s="7">
        <v>1065</v>
      </c>
      <c r="D66" s="7">
        <v>740</v>
      </c>
      <c r="E66" s="7">
        <v>740</v>
      </c>
      <c r="F66" s="7">
        <v>3</v>
      </c>
      <c r="G66" s="7">
        <v>737</v>
      </c>
      <c r="H66" s="3">
        <f t="shared" si="96"/>
        <v>0.6948356807511737</v>
      </c>
      <c r="I66" s="16">
        <v>344</v>
      </c>
      <c r="J66" s="17">
        <f t="shared" si="97"/>
        <v>0.46675712347354137</v>
      </c>
      <c r="K66" s="58">
        <v>239</v>
      </c>
      <c r="L66" s="59">
        <f t="shared" si="98"/>
        <v>0.3242876526458616</v>
      </c>
      <c r="M66" s="20">
        <v>98</v>
      </c>
      <c r="N66" s="21">
        <f t="shared" si="99"/>
        <v>0.13297150610583447</v>
      </c>
      <c r="O66" s="18">
        <v>35</v>
      </c>
      <c r="P66" s="19">
        <f t="shared" si="100"/>
        <v>0.04748982360922659</v>
      </c>
      <c r="Q66" s="46">
        <f t="shared" si="101"/>
        <v>21</v>
      </c>
      <c r="R66" s="47">
        <f t="shared" si="102"/>
        <v>0.028493894165535955</v>
      </c>
      <c r="S66" s="114"/>
      <c r="T66" s="89"/>
      <c r="U66" s="84">
        <v>2</v>
      </c>
      <c r="V66" s="85">
        <f t="shared" si="103"/>
        <v>0.0027137042062415195</v>
      </c>
      <c r="W66" s="84">
        <v>2</v>
      </c>
      <c r="X66" s="85">
        <f t="shared" si="104"/>
        <v>0.0027137042062415195</v>
      </c>
      <c r="Y66" s="84">
        <v>7</v>
      </c>
      <c r="Z66" s="85">
        <f t="shared" si="105"/>
        <v>0.009497964721845319</v>
      </c>
      <c r="AA66" s="84">
        <v>2</v>
      </c>
      <c r="AB66" s="85">
        <f t="shared" si="106"/>
        <v>0.0027137042062415195</v>
      </c>
      <c r="AC66" s="84">
        <v>1</v>
      </c>
      <c r="AD66" s="85">
        <f t="shared" si="107"/>
        <v>0.0013568521031207597</v>
      </c>
      <c r="AE66" s="84">
        <v>1</v>
      </c>
      <c r="AF66" s="85">
        <f t="shared" si="108"/>
        <v>0.0013568521031207597</v>
      </c>
      <c r="AG66" s="84">
        <v>4</v>
      </c>
      <c r="AH66" s="85">
        <f t="shared" si="109"/>
        <v>0.005427408412483039</v>
      </c>
      <c r="AI66" s="84">
        <v>1</v>
      </c>
      <c r="AJ66" s="85">
        <f t="shared" si="110"/>
        <v>0.0013568521031207597</v>
      </c>
      <c r="AK66" s="84">
        <v>1</v>
      </c>
      <c r="AL66" s="85">
        <f t="shared" si="111"/>
        <v>0.0013568521031207597</v>
      </c>
      <c r="AM66" s="114"/>
      <c r="AN66" s="89"/>
    </row>
    <row r="67" spans="1:40" ht="12.75">
      <c r="A67" s="112"/>
      <c r="B67" s="6">
        <v>39</v>
      </c>
      <c r="C67" s="7">
        <v>987</v>
      </c>
      <c r="D67" s="7">
        <v>720</v>
      </c>
      <c r="E67" s="7">
        <v>720</v>
      </c>
      <c r="F67" s="7">
        <v>2</v>
      </c>
      <c r="G67" s="7">
        <v>718</v>
      </c>
      <c r="H67" s="3">
        <f t="shared" si="96"/>
        <v>0.729483282674772</v>
      </c>
      <c r="I67" s="16">
        <v>277</v>
      </c>
      <c r="J67" s="17">
        <f t="shared" si="97"/>
        <v>0.38579387186629527</v>
      </c>
      <c r="K67" s="58">
        <v>265</v>
      </c>
      <c r="L67" s="59">
        <f t="shared" si="98"/>
        <v>0.36908077994428967</v>
      </c>
      <c r="M67" s="20">
        <v>92</v>
      </c>
      <c r="N67" s="21">
        <f t="shared" si="99"/>
        <v>0.12813370473537605</v>
      </c>
      <c r="O67" s="18">
        <v>62</v>
      </c>
      <c r="P67" s="19">
        <f t="shared" si="100"/>
        <v>0.08635097493036212</v>
      </c>
      <c r="Q67" s="46">
        <f t="shared" si="101"/>
        <v>22</v>
      </c>
      <c r="R67" s="47">
        <f t="shared" si="102"/>
        <v>0.03064066852367688</v>
      </c>
      <c r="S67" s="114"/>
      <c r="T67" s="89"/>
      <c r="U67" s="84">
        <v>4</v>
      </c>
      <c r="V67" s="85">
        <f t="shared" si="103"/>
        <v>0.005571030640668524</v>
      </c>
      <c r="W67" s="84">
        <v>6</v>
      </c>
      <c r="X67" s="85">
        <f t="shared" si="104"/>
        <v>0.008356545961002786</v>
      </c>
      <c r="Y67" s="84">
        <v>5</v>
      </c>
      <c r="Z67" s="85">
        <f t="shared" si="105"/>
        <v>0.006963788300835654</v>
      </c>
      <c r="AA67" s="84">
        <v>5</v>
      </c>
      <c r="AB67" s="85">
        <f t="shared" si="106"/>
        <v>0.006963788300835654</v>
      </c>
      <c r="AC67" s="84">
        <v>0</v>
      </c>
      <c r="AD67" s="85">
        <f t="shared" si="107"/>
        <v>0</v>
      </c>
      <c r="AE67" s="84">
        <v>1</v>
      </c>
      <c r="AF67" s="85">
        <f t="shared" si="108"/>
        <v>0.001392757660167131</v>
      </c>
      <c r="AG67" s="84">
        <v>0</v>
      </c>
      <c r="AH67" s="85">
        <f t="shared" si="109"/>
        <v>0</v>
      </c>
      <c r="AI67" s="84">
        <v>0</v>
      </c>
      <c r="AJ67" s="85">
        <f t="shared" si="110"/>
        <v>0</v>
      </c>
      <c r="AK67" s="84">
        <v>1</v>
      </c>
      <c r="AL67" s="85">
        <f t="shared" si="111"/>
        <v>0.001392757660167131</v>
      </c>
      <c r="AM67" s="114"/>
      <c r="AN67" s="89"/>
    </row>
    <row r="68" spans="1:40" ht="12.75">
      <c r="A68" s="113"/>
      <c r="B68" s="6">
        <v>40</v>
      </c>
      <c r="C68" s="7">
        <v>1049</v>
      </c>
      <c r="D68" s="7">
        <v>749</v>
      </c>
      <c r="E68" s="7">
        <v>749</v>
      </c>
      <c r="F68" s="7">
        <v>1</v>
      </c>
      <c r="G68" s="7">
        <v>748</v>
      </c>
      <c r="H68" s="3">
        <f t="shared" si="96"/>
        <v>0.7140133460438512</v>
      </c>
      <c r="I68" s="16">
        <v>333</v>
      </c>
      <c r="J68" s="17">
        <f t="shared" si="97"/>
        <v>0.4451871657754011</v>
      </c>
      <c r="K68" s="58">
        <v>230</v>
      </c>
      <c r="L68" s="59">
        <f t="shared" si="98"/>
        <v>0.3074866310160428</v>
      </c>
      <c r="M68" s="20">
        <v>111</v>
      </c>
      <c r="N68" s="21">
        <f t="shared" si="99"/>
        <v>0.1483957219251337</v>
      </c>
      <c r="O68" s="18">
        <v>49</v>
      </c>
      <c r="P68" s="19">
        <f t="shared" si="100"/>
        <v>0.06550802139037433</v>
      </c>
      <c r="Q68" s="46">
        <f t="shared" si="101"/>
        <v>25</v>
      </c>
      <c r="R68" s="47">
        <f t="shared" si="102"/>
        <v>0.03342245989304813</v>
      </c>
      <c r="S68" s="114"/>
      <c r="T68" s="89"/>
      <c r="U68" s="84">
        <v>6</v>
      </c>
      <c r="V68" s="85">
        <f t="shared" si="103"/>
        <v>0.008021390374331552</v>
      </c>
      <c r="W68" s="84">
        <v>3</v>
      </c>
      <c r="X68" s="85">
        <f t="shared" si="104"/>
        <v>0.004010695187165776</v>
      </c>
      <c r="Y68" s="84">
        <v>5</v>
      </c>
      <c r="Z68" s="85">
        <f t="shared" si="105"/>
        <v>0.0066844919786096255</v>
      </c>
      <c r="AA68" s="84">
        <v>0</v>
      </c>
      <c r="AB68" s="85">
        <f t="shared" si="106"/>
        <v>0</v>
      </c>
      <c r="AC68" s="84">
        <v>4</v>
      </c>
      <c r="AD68" s="85">
        <f t="shared" si="107"/>
        <v>0.0053475935828877</v>
      </c>
      <c r="AE68" s="84">
        <v>4</v>
      </c>
      <c r="AF68" s="85">
        <f t="shared" si="108"/>
        <v>0.0053475935828877</v>
      </c>
      <c r="AG68" s="84">
        <v>2</v>
      </c>
      <c r="AH68" s="85">
        <f t="shared" si="109"/>
        <v>0.00267379679144385</v>
      </c>
      <c r="AI68" s="84">
        <v>1</v>
      </c>
      <c r="AJ68" s="85">
        <f t="shared" si="110"/>
        <v>0.001336898395721925</v>
      </c>
      <c r="AK68" s="84">
        <v>0</v>
      </c>
      <c r="AL68" s="85">
        <f t="shared" si="111"/>
        <v>0</v>
      </c>
      <c r="AM68" s="114"/>
      <c r="AN68" s="89"/>
    </row>
    <row r="69" spans="1:40" s="31" customFormat="1" ht="12.75">
      <c r="A69" s="5"/>
      <c r="B69" s="6"/>
      <c r="C69" s="6">
        <f>SUM(C$64:C$68)</f>
        <v>5125</v>
      </c>
      <c r="D69" s="6">
        <f>SUM(D$64:D$68)</f>
        <v>3548</v>
      </c>
      <c r="E69" s="6">
        <f>SUM(E$64:E$68)</f>
        <v>3547</v>
      </c>
      <c r="F69" s="6">
        <f>SUM(F$64:F$68)</f>
        <v>16</v>
      </c>
      <c r="G69" s="6">
        <f>SUM(G$64:G$68)</f>
        <v>3531</v>
      </c>
      <c r="H69" s="23">
        <f t="shared" si="96"/>
        <v>0.6922926829268292</v>
      </c>
      <c r="I69" s="24">
        <f>SUM(I64:I68)</f>
        <v>1599</v>
      </c>
      <c r="J69" s="25">
        <f t="shared" si="97"/>
        <v>0.45284621920135937</v>
      </c>
      <c r="K69" s="60">
        <f>SUM(K64:K68)</f>
        <v>1092</v>
      </c>
      <c r="L69" s="61">
        <f t="shared" si="98"/>
        <v>0.3092608326253186</v>
      </c>
      <c r="M69" s="28">
        <f>SUM(M64:M68)</f>
        <v>509</v>
      </c>
      <c r="N69" s="29">
        <f t="shared" si="99"/>
        <v>0.14415179835740582</v>
      </c>
      <c r="O69" s="26">
        <f>SUM(O64:O68)</f>
        <v>214</v>
      </c>
      <c r="P69" s="27">
        <f t="shared" si="100"/>
        <v>0.06060606060606061</v>
      </c>
      <c r="Q69" s="48">
        <f t="shared" si="101"/>
        <v>117</v>
      </c>
      <c r="R69" s="49">
        <f t="shared" si="102"/>
        <v>0.03313508920985556</v>
      </c>
      <c r="S69" s="30"/>
      <c r="T69" s="30"/>
      <c r="U69" s="66">
        <f>SUM(U64:U68)</f>
        <v>26</v>
      </c>
      <c r="V69" s="67">
        <f t="shared" si="103"/>
        <v>0.0073633531577456815</v>
      </c>
      <c r="W69" s="66">
        <f>SUM(W64:W68)</f>
        <v>26</v>
      </c>
      <c r="X69" s="67">
        <f t="shared" si="104"/>
        <v>0.0073633531577456815</v>
      </c>
      <c r="Y69" s="66">
        <f>SUM(Y64:Y68)</f>
        <v>19</v>
      </c>
      <c r="Z69" s="67">
        <f t="shared" si="105"/>
        <v>0.0053809119229679975</v>
      </c>
      <c r="AA69" s="66">
        <f>SUM(AA64:AA68)</f>
        <v>9</v>
      </c>
      <c r="AB69" s="67">
        <f t="shared" si="106"/>
        <v>0.002548853016142736</v>
      </c>
      <c r="AC69" s="66">
        <f>SUM(AC64:AC68)</f>
        <v>10</v>
      </c>
      <c r="AD69" s="67">
        <f t="shared" si="107"/>
        <v>0.002832058906825262</v>
      </c>
      <c r="AE69" s="66">
        <f>SUM(AE64:AE68)</f>
        <v>9</v>
      </c>
      <c r="AF69" s="67">
        <f t="shared" si="108"/>
        <v>0.002548853016142736</v>
      </c>
      <c r="AG69" s="66">
        <f>SUM(AG64:AG68)</f>
        <v>10</v>
      </c>
      <c r="AH69" s="67">
        <f t="shared" si="109"/>
        <v>0.002832058906825262</v>
      </c>
      <c r="AI69" s="66">
        <f>SUM(AI64:AI68)</f>
        <v>4</v>
      </c>
      <c r="AJ69" s="67">
        <f t="shared" si="110"/>
        <v>0.0011328235627301047</v>
      </c>
      <c r="AK69" s="66">
        <f>SUM(AK64:AK68)</f>
        <v>4</v>
      </c>
      <c r="AL69" s="67">
        <f t="shared" si="111"/>
        <v>0.0011328235627301047</v>
      </c>
      <c r="AM69" s="30"/>
      <c r="AN69" s="30"/>
    </row>
    <row r="70" spans="1:40" s="13" customFormat="1" ht="12.75">
      <c r="A70" s="5"/>
      <c r="B70" s="6"/>
      <c r="C70" s="7"/>
      <c r="D70" s="7"/>
      <c r="E70" s="7"/>
      <c r="F70" s="7"/>
      <c r="G70" s="7"/>
      <c r="H70" s="3"/>
      <c r="I70" s="16"/>
      <c r="J70" s="17"/>
      <c r="K70" s="58"/>
      <c r="L70" s="59"/>
      <c r="M70" s="20"/>
      <c r="N70" s="21"/>
      <c r="O70" s="18"/>
      <c r="P70" s="19"/>
      <c r="Q70" s="46"/>
      <c r="R70" s="47"/>
      <c r="S70" s="30"/>
      <c r="T70" s="30"/>
      <c r="U70" s="84"/>
      <c r="V70" s="85"/>
      <c r="W70" s="84"/>
      <c r="X70" s="85"/>
      <c r="Y70" s="84"/>
      <c r="Z70" s="85"/>
      <c r="AA70" s="84"/>
      <c r="AB70" s="85"/>
      <c r="AC70" s="84"/>
      <c r="AD70" s="85"/>
      <c r="AE70" s="84"/>
      <c r="AF70" s="85"/>
      <c r="AG70" s="84"/>
      <c r="AH70" s="85"/>
      <c r="AI70" s="84"/>
      <c r="AJ70" s="85"/>
      <c r="AK70" s="84"/>
      <c r="AL70" s="85"/>
      <c r="AM70" s="30"/>
      <c r="AN70" s="30"/>
    </row>
    <row r="71" spans="1:40" s="13" customFormat="1" ht="12.75">
      <c r="A71" s="5"/>
      <c r="B71" s="6"/>
      <c r="C71" s="7"/>
      <c r="D71" s="7"/>
      <c r="E71" s="7"/>
      <c r="F71" s="7"/>
      <c r="G71" s="7"/>
      <c r="H71" s="3"/>
      <c r="I71" s="16"/>
      <c r="J71" s="17"/>
      <c r="K71" s="58"/>
      <c r="L71" s="59"/>
      <c r="M71" s="20"/>
      <c r="N71" s="21"/>
      <c r="O71" s="18"/>
      <c r="P71" s="19"/>
      <c r="Q71" s="46"/>
      <c r="R71" s="47"/>
      <c r="S71" s="30"/>
      <c r="T71" s="30"/>
      <c r="U71" s="84"/>
      <c r="V71" s="85"/>
      <c r="W71" s="84"/>
      <c r="X71" s="85"/>
      <c r="Y71" s="84"/>
      <c r="Z71" s="85"/>
      <c r="AA71" s="84"/>
      <c r="AB71" s="85"/>
      <c r="AC71" s="84"/>
      <c r="AD71" s="85"/>
      <c r="AE71" s="84"/>
      <c r="AF71" s="85"/>
      <c r="AG71" s="84"/>
      <c r="AH71" s="85"/>
      <c r="AI71" s="84"/>
      <c r="AJ71" s="85"/>
      <c r="AK71" s="84"/>
      <c r="AL71" s="85"/>
      <c r="AM71" s="30"/>
      <c r="AN71" s="30"/>
    </row>
    <row r="72" spans="1:40" s="13" customFormat="1" ht="12.75">
      <c r="A72" s="14" t="s">
        <v>20</v>
      </c>
      <c r="B72" s="6"/>
      <c r="C72" s="7"/>
      <c r="D72" s="7"/>
      <c r="E72" s="7"/>
      <c r="F72" s="7"/>
      <c r="G72" s="7"/>
      <c r="H72" s="3"/>
      <c r="I72" s="24"/>
      <c r="J72" s="17"/>
      <c r="K72" s="58"/>
      <c r="L72" s="59"/>
      <c r="M72" s="28"/>
      <c r="N72" s="21"/>
      <c r="O72" s="18"/>
      <c r="P72" s="19"/>
      <c r="Q72" s="46"/>
      <c r="R72" s="47"/>
      <c r="S72" s="30"/>
      <c r="T72" s="30"/>
      <c r="U72" s="84"/>
      <c r="V72" s="85"/>
      <c r="W72" s="66"/>
      <c r="X72" s="85"/>
      <c r="Y72" s="84"/>
      <c r="Z72" s="85"/>
      <c r="AA72" s="84"/>
      <c r="AB72" s="85"/>
      <c r="AC72" s="84"/>
      <c r="AD72" s="85"/>
      <c r="AE72" s="66"/>
      <c r="AF72" s="85"/>
      <c r="AG72" s="84"/>
      <c r="AH72" s="85"/>
      <c r="AI72" s="84"/>
      <c r="AJ72" s="85"/>
      <c r="AK72" s="84"/>
      <c r="AL72" s="85"/>
      <c r="AM72" s="30"/>
      <c r="AN72" s="30"/>
    </row>
    <row r="73" spans="1:40" ht="12.75">
      <c r="A73" s="111">
        <v>8</v>
      </c>
      <c r="B73" s="6">
        <v>41</v>
      </c>
      <c r="C73" s="7">
        <v>1012</v>
      </c>
      <c r="D73" s="7">
        <v>702</v>
      </c>
      <c r="E73" s="7">
        <v>702</v>
      </c>
      <c r="F73" s="7">
        <v>3</v>
      </c>
      <c r="G73" s="7">
        <v>699</v>
      </c>
      <c r="H73" s="3">
        <f aca="true" t="shared" si="112" ref="H73:H78">$D73/$C73</f>
        <v>0.6936758893280632</v>
      </c>
      <c r="I73" s="16">
        <v>320</v>
      </c>
      <c r="J73" s="17">
        <f aca="true" t="shared" si="113" ref="J73:J78">$I73/$G73</f>
        <v>0.45779685264663805</v>
      </c>
      <c r="K73" s="58">
        <v>188</v>
      </c>
      <c r="L73" s="59">
        <f aca="true" t="shared" si="114" ref="L73:L78">$K73/$G73</f>
        <v>0.26895565092989987</v>
      </c>
      <c r="M73" s="20">
        <v>103</v>
      </c>
      <c r="N73" s="21">
        <f aca="true" t="shared" si="115" ref="N73:N78">$M73/$G73</f>
        <v>0.1473533619456366</v>
      </c>
      <c r="O73" s="18">
        <v>66</v>
      </c>
      <c r="P73" s="19">
        <f aca="true" t="shared" si="116" ref="P73:P78">$O73/$G73</f>
        <v>0.0944206008583691</v>
      </c>
      <c r="Q73" s="46">
        <f aca="true" t="shared" si="117" ref="Q73:Q78">U73+W73+Y73+AA73+AC73+AE73+AG73+AI73+AK73</f>
        <v>22</v>
      </c>
      <c r="R73" s="47">
        <f aca="true" t="shared" si="118" ref="R73:R78">$Q73/$G73</f>
        <v>0.031473533619456366</v>
      </c>
      <c r="S73" s="111">
        <v>8</v>
      </c>
      <c r="T73" s="90"/>
      <c r="U73" s="84">
        <v>8</v>
      </c>
      <c r="V73" s="85">
        <f aca="true" t="shared" si="119" ref="V73:V78">$U73/$G73</f>
        <v>0.011444921316165951</v>
      </c>
      <c r="W73" s="84">
        <v>4</v>
      </c>
      <c r="X73" s="85">
        <f aca="true" t="shared" si="120" ref="X73:X78">$W73/$G73</f>
        <v>0.005722460658082976</v>
      </c>
      <c r="Y73" s="84">
        <v>3</v>
      </c>
      <c r="Z73" s="85">
        <f aca="true" t="shared" si="121" ref="Z73:Z78">$Y73/$G73</f>
        <v>0.004291845493562232</v>
      </c>
      <c r="AA73" s="84">
        <v>1</v>
      </c>
      <c r="AB73" s="85">
        <f aca="true" t="shared" si="122" ref="AB73:AB78">$AA73/$G73</f>
        <v>0.001430615164520744</v>
      </c>
      <c r="AC73" s="84">
        <v>1</v>
      </c>
      <c r="AD73" s="85">
        <f aca="true" t="shared" si="123" ref="AD73:AD78">$AC73/$G73</f>
        <v>0.001430615164520744</v>
      </c>
      <c r="AE73" s="84">
        <v>1</v>
      </c>
      <c r="AF73" s="85">
        <f aca="true" t="shared" si="124" ref="AF73:AF78">$AE73/$G73</f>
        <v>0.001430615164520744</v>
      </c>
      <c r="AG73" s="84">
        <v>1</v>
      </c>
      <c r="AH73" s="85">
        <f aca="true" t="shared" si="125" ref="AH73:AH78">$AG73/$G73</f>
        <v>0.001430615164520744</v>
      </c>
      <c r="AI73" s="84">
        <v>0</v>
      </c>
      <c r="AJ73" s="85">
        <f aca="true" t="shared" si="126" ref="AJ73:AJ78">$AI73/$G73</f>
        <v>0</v>
      </c>
      <c r="AK73" s="84">
        <v>3</v>
      </c>
      <c r="AL73" s="85">
        <f aca="true" t="shared" si="127" ref="AL73:AL78">$AK73/$G73</f>
        <v>0.004291845493562232</v>
      </c>
      <c r="AM73" s="111">
        <v>8</v>
      </c>
      <c r="AN73" s="90"/>
    </row>
    <row r="74" spans="1:40" ht="12.75">
      <c r="A74" s="112"/>
      <c r="B74" s="6">
        <v>42</v>
      </c>
      <c r="C74" s="7">
        <v>1096</v>
      </c>
      <c r="D74" s="7">
        <v>808</v>
      </c>
      <c r="E74" s="7">
        <v>806</v>
      </c>
      <c r="F74" s="7">
        <v>4</v>
      </c>
      <c r="G74" s="7">
        <v>802</v>
      </c>
      <c r="H74" s="3">
        <f t="shared" si="112"/>
        <v>0.7372262773722628</v>
      </c>
      <c r="I74" s="16">
        <v>349</v>
      </c>
      <c r="J74" s="17">
        <f t="shared" si="113"/>
        <v>0.43516209476309226</v>
      </c>
      <c r="K74" s="58">
        <v>268</v>
      </c>
      <c r="L74" s="59">
        <f t="shared" si="114"/>
        <v>0.3341645885286783</v>
      </c>
      <c r="M74" s="20">
        <v>90</v>
      </c>
      <c r="N74" s="21">
        <f t="shared" si="115"/>
        <v>0.11221945137157108</v>
      </c>
      <c r="O74" s="18">
        <v>68</v>
      </c>
      <c r="P74" s="19">
        <f t="shared" si="116"/>
        <v>0.08478802992518704</v>
      </c>
      <c r="Q74" s="46">
        <f t="shared" si="117"/>
        <v>27</v>
      </c>
      <c r="R74" s="47">
        <f t="shared" si="118"/>
        <v>0.03366583541147132</v>
      </c>
      <c r="S74" s="112"/>
      <c r="T74" s="91"/>
      <c r="U74" s="84">
        <v>4</v>
      </c>
      <c r="V74" s="85">
        <f t="shared" si="119"/>
        <v>0.004987531172069825</v>
      </c>
      <c r="W74" s="84">
        <v>2</v>
      </c>
      <c r="X74" s="85">
        <f t="shared" si="120"/>
        <v>0.0024937655860349127</v>
      </c>
      <c r="Y74" s="84">
        <v>4</v>
      </c>
      <c r="Z74" s="85">
        <f t="shared" si="121"/>
        <v>0.004987531172069825</v>
      </c>
      <c r="AA74" s="84">
        <v>12</v>
      </c>
      <c r="AB74" s="85">
        <f t="shared" si="122"/>
        <v>0.014962593516209476</v>
      </c>
      <c r="AC74" s="84">
        <v>1</v>
      </c>
      <c r="AD74" s="85">
        <f t="shared" si="123"/>
        <v>0.0012468827930174563</v>
      </c>
      <c r="AE74" s="84">
        <v>0</v>
      </c>
      <c r="AF74" s="85">
        <f t="shared" si="124"/>
        <v>0</v>
      </c>
      <c r="AG74" s="84">
        <v>1</v>
      </c>
      <c r="AH74" s="85">
        <f t="shared" si="125"/>
        <v>0.0012468827930174563</v>
      </c>
      <c r="AI74" s="84">
        <v>3</v>
      </c>
      <c r="AJ74" s="85">
        <f t="shared" si="126"/>
        <v>0.003740648379052369</v>
      </c>
      <c r="AK74" s="84">
        <v>0</v>
      </c>
      <c r="AL74" s="85">
        <f t="shared" si="127"/>
        <v>0</v>
      </c>
      <c r="AM74" s="112"/>
      <c r="AN74" s="91"/>
    </row>
    <row r="75" spans="1:40" ht="12.75">
      <c r="A75" s="112"/>
      <c r="B75" s="15">
        <v>43</v>
      </c>
      <c r="C75" s="7">
        <v>1003</v>
      </c>
      <c r="D75" s="7">
        <v>699</v>
      </c>
      <c r="E75" s="7">
        <v>699</v>
      </c>
      <c r="F75" s="7">
        <v>5</v>
      </c>
      <c r="G75" s="7">
        <v>694</v>
      </c>
      <c r="H75" s="3">
        <f t="shared" si="112"/>
        <v>0.6969092721834497</v>
      </c>
      <c r="I75" s="16">
        <v>309</v>
      </c>
      <c r="J75" s="17">
        <f t="shared" si="113"/>
        <v>0.4452449567723343</v>
      </c>
      <c r="K75" s="58">
        <v>213</v>
      </c>
      <c r="L75" s="59">
        <f t="shared" si="114"/>
        <v>0.3069164265129683</v>
      </c>
      <c r="M75" s="20">
        <v>94</v>
      </c>
      <c r="N75" s="21">
        <f t="shared" si="115"/>
        <v>0.13544668587896252</v>
      </c>
      <c r="O75" s="18">
        <v>52</v>
      </c>
      <c r="P75" s="19">
        <f t="shared" si="116"/>
        <v>0.07492795389048991</v>
      </c>
      <c r="Q75" s="46">
        <f t="shared" si="117"/>
        <v>26</v>
      </c>
      <c r="R75" s="47">
        <f t="shared" si="118"/>
        <v>0.037463976945244955</v>
      </c>
      <c r="S75" s="112"/>
      <c r="T75" s="91"/>
      <c r="U75" s="84">
        <v>7</v>
      </c>
      <c r="V75" s="85">
        <f t="shared" si="119"/>
        <v>0.010086455331412104</v>
      </c>
      <c r="W75" s="84">
        <v>6</v>
      </c>
      <c r="X75" s="85">
        <f t="shared" si="120"/>
        <v>0.008645533141210375</v>
      </c>
      <c r="Y75" s="84">
        <v>4</v>
      </c>
      <c r="Z75" s="85">
        <f t="shared" si="121"/>
        <v>0.005763688760806916</v>
      </c>
      <c r="AA75" s="84">
        <v>4</v>
      </c>
      <c r="AB75" s="85">
        <f t="shared" si="122"/>
        <v>0.005763688760806916</v>
      </c>
      <c r="AC75" s="84">
        <v>3</v>
      </c>
      <c r="AD75" s="85">
        <f t="shared" si="123"/>
        <v>0.004322766570605188</v>
      </c>
      <c r="AE75" s="84">
        <v>1</v>
      </c>
      <c r="AF75" s="85">
        <f t="shared" si="124"/>
        <v>0.001440922190201729</v>
      </c>
      <c r="AG75" s="84">
        <v>1</v>
      </c>
      <c r="AH75" s="85">
        <f t="shared" si="125"/>
        <v>0.001440922190201729</v>
      </c>
      <c r="AI75" s="84">
        <v>0</v>
      </c>
      <c r="AJ75" s="85">
        <f t="shared" si="126"/>
        <v>0</v>
      </c>
      <c r="AK75" s="84">
        <v>0</v>
      </c>
      <c r="AL75" s="85">
        <f t="shared" si="127"/>
        <v>0</v>
      </c>
      <c r="AM75" s="112"/>
      <c r="AN75" s="91"/>
    </row>
    <row r="76" spans="1:40" ht="12.75">
      <c r="A76" s="112"/>
      <c r="B76" s="6">
        <v>44</v>
      </c>
      <c r="C76" s="7">
        <v>742</v>
      </c>
      <c r="D76" s="7">
        <v>505</v>
      </c>
      <c r="E76" s="7">
        <v>505</v>
      </c>
      <c r="F76" s="7">
        <v>1</v>
      </c>
      <c r="G76" s="7">
        <v>504</v>
      </c>
      <c r="H76" s="3">
        <f t="shared" si="112"/>
        <v>0.6805929919137467</v>
      </c>
      <c r="I76" s="16">
        <v>224</v>
      </c>
      <c r="J76" s="17">
        <f t="shared" si="113"/>
        <v>0.4444444444444444</v>
      </c>
      <c r="K76" s="58">
        <v>160</v>
      </c>
      <c r="L76" s="59">
        <f t="shared" si="114"/>
        <v>0.31746031746031744</v>
      </c>
      <c r="M76" s="20">
        <v>80</v>
      </c>
      <c r="N76" s="21">
        <f t="shared" si="115"/>
        <v>0.15873015873015872</v>
      </c>
      <c r="O76" s="18">
        <v>28</v>
      </c>
      <c r="P76" s="19">
        <f t="shared" si="116"/>
        <v>0.05555555555555555</v>
      </c>
      <c r="Q76" s="46">
        <f t="shared" si="117"/>
        <v>12</v>
      </c>
      <c r="R76" s="47">
        <f t="shared" si="118"/>
        <v>0.023809523809523808</v>
      </c>
      <c r="S76" s="112"/>
      <c r="T76" s="91"/>
      <c r="U76" s="84">
        <v>3</v>
      </c>
      <c r="V76" s="85">
        <f t="shared" si="119"/>
        <v>0.005952380952380952</v>
      </c>
      <c r="W76" s="84">
        <v>4</v>
      </c>
      <c r="X76" s="85">
        <f t="shared" si="120"/>
        <v>0.007936507936507936</v>
      </c>
      <c r="Y76" s="84">
        <v>2</v>
      </c>
      <c r="Z76" s="85">
        <f t="shared" si="121"/>
        <v>0.003968253968253968</v>
      </c>
      <c r="AA76" s="84">
        <v>0</v>
      </c>
      <c r="AB76" s="85">
        <f t="shared" si="122"/>
        <v>0</v>
      </c>
      <c r="AC76" s="84">
        <v>1</v>
      </c>
      <c r="AD76" s="85">
        <f t="shared" si="123"/>
        <v>0.001984126984126984</v>
      </c>
      <c r="AE76" s="84">
        <v>1</v>
      </c>
      <c r="AF76" s="85">
        <f t="shared" si="124"/>
        <v>0.001984126984126984</v>
      </c>
      <c r="AG76" s="84">
        <v>0</v>
      </c>
      <c r="AH76" s="85">
        <f t="shared" si="125"/>
        <v>0</v>
      </c>
      <c r="AI76" s="84">
        <v>1</v>
      </c>
      <c r="AJ76" s="85">
        <f t="shared" si="126"/>
        <v>0.001984126984126984</v>
      </c>
      <c r="AK76" s="84">
        <v>0</v>
      </c>
      <c r="AL76" s="85">
        <f t="shared" si="127"/>
        <v>0</v>
      </c>
      <c r="AM76" s="112"/>
      <c r="AN76" s="91"/>
    </row>
    <row r="77" spans="1:40" ht="12.75">
      <c r="A77" s="113"/>
      <c r="B77" s="6">
        <v>45</v>
      </c>
      <c r="C77" s="7">
        <v>781</v>
      </c>
      <c r="D77" s="7">
        <v>529</v>
      </c>
      <c r="E77" s="7">
        <v>529</v>
      </c>
      <c r="F77" s="7">
        <v>7</v>
      </c>
      <c r="G77" s="7">
        <v>522</v>
      </c>
      <c r="H77" s="3">
        <f t="shared" si="112"/>
        <v>0.677336747759283</v>
      </c>
      <c r="I77" s="16">
        <v>237</v>
      </c>
      <c r="J77" s="17">
        <f t="shared" si="113"/>
        <v>0.4540229885057471</v>
      </c>
      <c r="K77" s="58">
        <v>173</v>
      </c>
      <c r="L77" s="59">
        <f t="shared" si="114"/>
        <v>0.3314176245210728</v>
      </c>
      <c r="M77" s="20">
        <v>72</v>
      </c>
      <c r="N77" s="21">
        <f t="shared" si="115"/>
        <v>0.13793103448275862</v>
      </c>
      <c r="O77" s="18">
        <v>25</v>
      </c>
      <c r="P77" s="19">
        <f t="shared" si="116"/>
        <v>0.04789272030651341</v>
      </c>
      <c r="Q77" s="46">
        <f t="shared" si="117"/>
        <v>15</v>
      </c>
      <c r="R77" s="47">
        <f t="shared" si="118"/>
        <v>0.028735632183908046</v>
      </c>
      <c r="S77" s="113"/>
      <c r="T77" s="92"/>
      <c r="U77" s="84">
        <v>9</v>
      </c>
      <c r="V77" s="85">
        <f t="shared" si="119"/>
        <v>0.017241379310344827</v>
      </c>
      <c r="W77" s="84">
        <v>1</v>
      </c>
      <c r="X77" s="85">
        <f t="shared" si="120"/>
        <v>0.0019157088122605363</v>
      </c>
      <c r="Y77" s="84">
        <v>0</v>
      </c>
      <c r="Z77" s="85">
        <f t="shared" si="121"/>
        <v>0</v>
      </c>
      <c r="AA77" s="84">
        <v>0</v>
      </c>
      <c r="AB77" s="85">
        <f t="shared" si="122"/>
        <v>0</v>
      </c>
      <c r="AC77" s="84">
        <v>0</v>
      </c>
      <c r="AD77" s="85">
        <f t="shared" si="123"/>
        <v>0</v>
      </c>
      <c r="AE77" s="84">
        <v>1</v>
      </c>
      <c r="AF77" s="85">
        <f t="shared" si="124"/>
        <v>0.0019157088122605363</v>
      </c>
      <c r="AG77" s="84">
        <v>2</v>
      </c>
      <c r="AH77" s="85">
        <f t="shared" si="125"/>
        <v>0.0038314176245210726</v>
      </c>
      <c r="AI77" s="84">
        <v>0</v>
      </c>
      <c r="AJ77" s="85">
        <f t="shared" si="126"/>
        <v>0</v>
      </c>
      <c r="AK77" s="84">
        <v>2</v>
      </c>
      <c r="AL77" s="85">
        <f t="shared" si="127"/>
        <v>0.0038314176245210726</v>
      </c>
      <c r="AM77" s="113"/>
      <c r="AN77" s="92"/>
    </row>
    <row r="78" spans="1:40" s="31" customFormat="1" ht="12.75">
      <c r="A78" s="5"/>
      <c r="B78" s="6"/>
      <c r="C78" s="6">
        <f>SUM(C73:C77)</f>
        <v>4634</v>
      </c>
      <c r="D78" s="6">
        <f>SUM(D73:D77)</f>
        <v>3243</v>
      </c>
      <c r="E78" s="6">
        <f>SUM(E73:E77)</f>
        <v>3241</v>
      </c>
      <c r="F78" s="6">
        <f>SUM(F73:F77)</f>
        <v>20</v>
      </c>
      <c r="G78" s="6">
        <f>SUM(G73:G77)</f>
        <v>3221</v>
      </c>
      <c r="H78" s="23">
        <f t="shared" si="112"/>
        <v>0.6998273629693569</v>
      </c>
      <c r="I78" s="24">
        <f>SUM(I73:I77)</f>
        <v>1439</v>
      </c>
      <c r="J78" s="25">
        <f t="shared" si="113"/>
        <v>0.44675566594225397</v>
      </c>
      <c r="K78" s="60">
        <f>SUM(K73:K77)</f>
        <v>1002</v>
      </c>
      <c r="L78" s="61">
        <f t="shared" si="114"/>
        <v>0.3110835144365104</v>
      </c>
      <c r="M78" s="28">
        <f>SUM(M73:M77)</f>
        <v>439</v>
      </c>
      <c r="N78" s="29">
        <f t="shared" si="115"/>
        <v>0.13629307668425955</v>
      </c>
      <c r="O78" s="26">
        <f>SUM(O73:O77)</f>
        <v>239</v>
      </c>
      <c r="P78" s="27">
        <f t="shared" si="116"/>
        <v>0.07420055883266066</v>
      </c>
      <c r="Q78" s="48">
        <f t="shared" si="117"/>
        <v>102</v>
      </c>
      <c r="R78" s="49">
        <f t="shared" si="118"/>
        <v>0.03166718410431543</v>
      </c>
      <c r="S78" s="30"/>
      <c r="T78" s="30"/>
      <c r="U78" s="66">
        <f>SUM(U73:U77)</f>
        <v>31</v>
      </c>
      <c r="V78" s="67">
        <f t="shared" si="119"/>
        <v>0.009624340266997827</v>
      </c>
      <c r="W78" s="66">
        <f>SUM(W73:W77)</f>
        <v>17</v>
      </c>
      <c r="X78" s="67">
        <f t="shared" si="120"/>
        <v>0.005277864017385905</v>
      </c>
      <c r="Y78" s="66">
        <f>SUM(Y73:Y77)</f>
        <v>13</v>
      </c>
      <c r="Z78" s="67">
        <f t="shared" si="121"/>
        <v>0.0040360136603539275</v>
      </c>
      <c r="AA78" s="66">
        <f>SUM(AA73:AA77)</f>
        <v>17</v>
      </c>
      <c r="AB78" s="67">
        <f t="shared" si="122"/>
        <v>0.005277864017385905</v>
      </c>
      <c r="AC78" s="66">
        <f>SUM(AC73:AC77)</f>
        <v>6</v>
      </c>
      <c r="AD78" s="67">
        <f t="shared" si="123"/>
        <v>0.0018627755355479665</v>
      </c>
      <c r="AE78" s="66">
        <f>SUM(AE73:AE77)</f>
        <v>4</v>
      </c>
      <c r="AF78" s="67">
        <f t="shared" si="124"/>
        <v>0.0012418503570319776</v>
      </c>
      <c r="AG78" s="66">
        <f>SUM(AG73:AG77)</f>
        <v>5</v>
      </c>
      <c r="AH78" s="67">
        <f t="shared" si="125"/>
        <v>0.001552312946289972</v>
      </c>
      <c r="AI78" s="66">
        <f>SUM(AI73:AI77)</f>
        <v>4</v>
      </c>
      <c r="AJ78" s="67">
        <f t="shared" si="126"/>
        <v>0.0012418503570319776</v>
      </c>
      <c r="AK78" s="66">
        <f>SUM(AK73:AK77)</f>
        <v>5</v>
      </c>
      <c r="AL78" s="67">
        <f t="shared" si="127"/>
        <v>0.001552312946289972</v>
      </c>
      <c r="AM78" s="30"/>
      <c r="AN78" s="30"/>
    </row>
    <row r="79" spans="1:40" s="13" customFormat="1" ht="12.75">
      <c r="A79" s="5"/>
      <c r="B79" s="6"/>
      <c r="C79" s="7"/>
      <c r="D79" s="7"/>
      <c r="E79" s="7"/>
      <c r="F79" s="7"/>
      <c r="G79" s="7"/>
      <c r="H79" s="3"/>
      <c r="I79" s="16"/>
      <c r="J79" s="17"/>
      <c r="K79" s="58"/>
      <c r="L79" s="59"/>
      <c r="M79" s="20"/>
      <c r="N79" s="21"/>
      <c r="O79" s="18"/>
      <c r="P79" s="19"/>
      <c r="Q79" s="46"/>
      <c r="R79" s="47"/>
      <c r="S79" s="30"/>
      <c r="T79" s="30"/>
      <c r="U79" s="84"/>
      <c r="V79" s="85"/>
      <c r="W79" s="84"/>
      <c r="X79" s="85"/>
      <c r="Y79" s="84"/>
      <c r="Z79" s="85"/>
      <c r="AA79" s="84"/>
      <c r="AB79" s="85"/>
      <c r="AC79" s="84"/>
      <c r="AD79" s="85"/>
      <c r="AE79" s="84"/>
      <c r="AF79" s="85"/>
      <c r="AG79" s="84"/>
      <c r="AH79" s="85"/>
      <c r="AI79" s="84"/>
      <c r="AJ79" s="85"/>
      <c r="AK79" s="84"/>
      <c r="AL79" s="85"/>
      <c r="AM79" s="30"/>
      <c r="AN79" s="30"/>
    </row>
    <row r="80" spans="1:40" s="13" customFormat="1" ht="12.75">
      <c r="A80" s="5"/>
      <c r="B80" s="6"/>
      <c r="C80" s="7"/>
      <c r="D80" s="7"/>
      <c r="E80" s="7"/>
      <c r="F80" s="7"/>
      <c r="G80" s="7"/>
      <c r="H80" s="3"/>
      <c r="I80" s="16"/>
      <c r="J80" s="17"/>
      <c r="K80" s="58"/>
      <c r="L80" s="59"/>
      <c r="M80" s="20"/>
      <c r="N80" s="21"/>
      <c r="O80" s="18"/>
      <c r="P80" s="19"/>
      <c r="Q80" s="46"/>
      <c r="R80" s="47"/>
      <c r="S80" s="30"/>
      <c r="T80" s="30"/>
      <c r="U80" s="84"/>
      <c r="V80" s="85"/>
      <c r="W80" s="84"/>
      <c r="X80" s="85"/>
      <c r="Y80" s="84"/>
      <c r="Z80" s="85"/>
      <c r="AA80" s="84"/>
      <c r="AB80" s="85"/>
      <c r="AC80" s="84"/>
      <c r="AD80" s="85"/>
      <c r="AE80" s="84"/>
      <c r="AF80" s="85"/>
      <c r="AG80" s="84"/>
      <c r="AH80" s="85"/>
      <c r="AI80" s="84"/>
      <c r="AJ80" s="85"/>
      <c r="AK80" s="84"/>
      <c r="AL80" s="85"/>
      <c r="AM80" s="30"/>
      <c r="AN80" s="30"/>
    </row>
    <row r="81" spans="1:40" s="13" customFormat="1" ht="12.75">
      <c r="A81" s="14" t="s">
        <v>21</v>
      </c>
      <c r="B81" s="6"/>
      <c r="C81" s="7"/>
      <c r="D81" s="7"/>
      <c r="E81" s="7"/>
      <c r="F81" s="7"/>
      <c r="G81" s="7"/>
      <c r="H81" s="3"/>
      <c r="I81" s="24"/>
      <c r="J81" s="17"/>
      <c r="K81" s="58"/>
      <c r="L81" s="59"/>
      <c r="M81" s="28"/>
      <c r="N81" s="21"/>
      <c r="O81" s="18"/>
      <c r="P81" s="19"/>
      <c r="Q81" s="46"/>
      <c r="R81" s="47"/>
      <c r="S81" s="30"/>
      <c r="T81" s="30"/>
      <c r="U81" s="84"/>
      <c r="V81" s="85"/>
      <c r="W81" s="66"/>
      <c r="X81" s="85"/>
      <c r="Y81" s="84"/>
      <c r="Z81" s="85"/>
      <c r="AA81" s="84"/>
      <c r="AB81" s="85"/>
      <c r="AC81" s="84"/>
      <c r="AD81" s="85"/>
      <c r="AE81" s="66"/>
      <c r="AF81" s="85"/>
      <c r="AG81" s="84"/>
      <c r="AH81" s="85"/>
      <c r="AI81" s="84"/>
      <c r="AJ81" s="85"/>
      <c r="AK81" s="84"/>
      <c r="AL81" s="85"/>
      <c r="AM81" s="30"/>
      <c r="AN81" s="30"/>
    </row>
    <row r="82" spans="1:40" ht="12.75">
      <c r="A82" s="111">
        <v>9</v>
      </c>
      <c r="B82" s="6">
        <v>46</v>
      </c>
      <c r="C82" s="7">
        <v>984</v>
      </c>
      <c r="D82" s="7">
        <v>724</v>
      </c>
      <c r="E82" s="7">
        <v>723</v>
      </c>
      <c r="F82" s="7">
        <v>2</v>
      </c>
      <c r="G82" s="7">
        <v>721</v>
      </c>
      <c r="H82" s="3">
        <f aca="true" t="shared" si="128" ref="H82:H87">$D82/$C82</f>
        <v>0.7357723577235772</v>
      </c>
      <c r="I82" s="16">
        <v>312</v>
      </c>
      <c r="J82" s="17">
        <f aca="true" t="shared" si="129" ref="J82:J87">$I82/$G82</f>
        <v>0.43273231622746183</v>
      </c>
      <c r="K82" s="58">
        <v>244</v>
      </c>
      <c r="L82" s="59">
        <f aca="true" t="shared" si="130" ref="L82:L87">$K82/$G82</f>
        <v>0.33841886269070737</v>
      </c>
      <c r="M82" s="20">
        <v>95</v>
      </c>
      <c r="N82" s="21">
        <f aca="true" t="shared" si="131" ref="N82:N87">$M82/$G82</f>
        <v>0.1317614424410541</v>
      </c>
      <c r="O82" s="18">
        <v>41</v>
      </c>
      <c r="P82" s="19">
        <f aca="true" t="shared" si="132" ref="P82:P87">$O82/$G82</f>
        <v>0.056865464632454926</v>
      </c>
      <c r="Q82" s="46">
        <f aca="true" t="shared" si="133" ref="Q82:Q87">U82+W82+Y82+AA82+AC82+AE82+AG82+AI82+AK82</f>
        <v>29</v>
      </c>
      <c r="R82" s="47">
        <f aca="true" t="shared" si="134" ref="R82:R87">$Q82/$G82</f>
        <v>0.04022191400832178</v>
      </c>
      <c r="S82" s="111">
        <v>9</v>
      </c>
      <c r="T82" s="90"/>
      <c r="U82" s="84">
        <v>8</v>
      </c>
      <c r="V82" s="85">
        <f aca="true" t="shared" si="135" ref="V82:V87">$U82/$G82</f>
        <v>0.011095700416088766</v>
      </c>
      <c r="W82" s="84">
        <v>1</v>
      </c>
      <c r="X82" s="85">
        <f aca="true" t="shared" si="136" ref="X82:X87">$W82/$G82</f>
        <v>0.0013869625520110957</v>
      </c>
      <c r="Y82" s="84">
        <v>5</v>
      </c>
      <c r="Z82" s="85">
        <f aca="true" t="shared" si="137" ref="Z82:Z87">$Y82/$G82</f>
        <v>0.006934812760055479</v>
      </c>
      <c r="AA82" s="84">
        <v>6</v>
      </c>
      <c r="AB82" s="85">
        <f aca="true" t="shared" si="138" ref="AB82:AB87">$AA82/$G82</f>
        <v>0.008321775312066574</v>
      </c>
      <c r="AC82" s="84">
        <v>2</v>
      </c>
      <c r="AD82" s="85">
        <f aca="true" t="shared" si="139" ref="AD82:AD87">$AC82/$G82</f>
        <v>0.0027739251040221915</v>
      </c>
      <c r="AE82" s="84">
        <v>5</v>
      </c>
      <c r="AF82" s="85">
        <f aca="true" t="shared" si="140" ref="AF82:AF87">$AE82/$G82</f>
        <v>0.006934812760055479</v>
      </c>
      <c r="AG82" s="84">
        <v>2</v>
      </c>
      <c r="AH82" s="85">
        <f aca="true" t="shared" si="141" ref="AH82:AH87">$AG82/$G82</f>
        <v>0.0027739251040221915</v>
      </c>
      <c r="AI82" s="84">
        <v>0</v>
      </c>
      <c r="AJ82" s="85">
        <f aca="true" t="shared" si="142" ref="AJ82:AJ87">$AI82/$G82</f>
        <v>0</v>
      </c>
      <c r="AK82" s="84">
        <v>0</v>
      </c>
      <c r="AL82" s="85">
        <f aca="true" t="shared" si="143" ref="AL82:AL87">$AK82/$G82</f>
        <v>0</v>
      </c>
      <c r="AM82" s="111">
        <v>9</v>
      </c>
      <c r="AN82" s="90"/>
    </row>
    <row r="83" spans="1:40" ht="12.75">
      <c r="A83" s="112"/>
      <c r="B83" s="6">
        <v>47</v>
      </c>
      <c r="C83" s="7">
        <v>1067</v>
      </c>
      <c r="D83" s="7">
        <v>772</v>
      </c>
      <c r="E83" s="7">
        <v>771</v>
      </c>
      <c r="F83" s="7">
        <v>6</v>
      </c>
      <c r="G83" s="7">
        <v>765</v>
      </c>
      <c r="H83" s="3">
        <f t="shared" si="128"/>
        <v>0.7235238987816307</v>
      </c>
      <c r="I83" s="16">
        <v>317</v>
      </c>
      <c r="J83" s="17">
        <f t="shared" si="129"/>
        <v>0.4143790849673203</v>
      </c>
      <c r="K83" s="58">
        <v>232</v>
      </c>
      <c r="L83" s="59">
        <f t="shared" si="130"/>
        <v>0.3032679738562091</v>
      </c>
      <c r="M83" s="20">
        <v>132</v>
      </c>
      <c r="N83" s="21">
        <f t="shared" si="131"/>
        <v>0.17254901960784313</v>
      </c>
      <c r="O83" s="18">
        <v>58</v>
      </c>
      <c r="P83" s="19">
        <f t="shared" si="132"/>
        <v>0.07581699346405228</v>
      </c>
      <c r="Q83" s="46">
        <f t="shared" si="133"/>
        <v>26</v>
      </c>
      <c r="R83" s="47">
        <f t="shared" si="134"/>
        <v>0.03398692810457516</v>
      </c>
      <c r="S83" s="112"/>
      <c r="T83" s="91"/>
      <c r="U83" s="84">
        <v>10</v>
      </c>
      <c r="V83" s="85">
        <f t="shared" si="135"/>
        <v>0.013071895424836602</v>
      </c>
      <c r="W83" s="84">
        <v>5</v>
      </c>
      <c r="X83" s="85">
        <f t="shared" si="136"/>
        <v>0.006535947712418301</v>
      </c>
      <c r="Y83" s="84">
        <v>1</v>
      </c>
      <c r="Z83" s="85">
        <f t="shared" si="137"/>
        <v>0.00130718954248366</v>
      </c>
      <c r="AA83" s="84">
        <v>3</v>
      </c>
      <c r="AB83" s="85">
        <f t="shared" si="138"/>
        <v>0.00392156862745098</v>
      </c>
      <c r="AC83" s="84">
        <v>3</v>
      </c>
      <c r="AD83" s="85">
        <f t="shared" si="139"/>
        <v>0.00392156862745098</v>
      </c>
      <c r="AE83" s="84">
        <v>1</v>
      </c>
      <c r="AF83" s="85">
        <f t="shared" si="140"/>
        <v>0.00130718954248366</v>
      </c>
      <c r="AG83" s="84">
        <v>1</v>
      </c>
      <c r="AH83" s="85">
        <f t="shared" si="141"/>
        <v>0.00130718954248366</v>
      </c>
      <c r="AI83" s="84">
        <v>2</v>
      </c>
      <c r="AJ83" s="85">
        <f t="shared" si="142"/>
        <v>0.00261437908496732</v>
      </c>
      <c r="AK83" s="84">
        <v>0</v>
      </c>
      <c r="AL83" s="85">
        <f t="shared" si="143"/>
        <v>0</v>
      </c>
      <c r="AM83" s="112"/>
      <c r="AN83" s="91"/>
    </row>
    <row r="84" spans="1:40" ht="12.75">
      <c r="A84" s="112"/>
      <c r="B84" s="6">
        <v>48</v>
      </c>
      <c r="C84" s="7">
        <v>823</v>
      </c>
      <c r="D84" s="7">
        <v>574</v>
      </c>
      <c r="E84" s="7">
        <v>572</v>
      </c>
      <c r="F84" s="7">
        <v>6</v>
      </c>
      <c r="G84" s="7">
        <v>566</v>
      </c>
      <c r="H84" s="3">
        <f t="shared" si="128"/>
        <v>0.6974483596597812</v>
      </c>
      <c r="I84" s="16">
        <v>281</v>
      </c>
      <c r="J84" s="17">
        <f t="shared" si="129"/>
        <v>0.49646643109540634</v>
      </c>
      <c r="K84" s="58">
        <v>156</v>
      </c>
      <c r="L84" s="59">
        <f t="shared" si="130"/>
        <v>0.2756183745583039</v>
      </c>
      <c r="M84" s="20">
        <v>79</v>
      </c>
      <c r="N84" s="21">
        <f t="shared" si="131"/>
        <v>0.13957597173144876</v>
      </c>
      <c r="O84" s="18">
        <v>34</v>
      </c>
      <c r="P84" s="19">
        <f t="shared" si="132"/>
        <v>0.06007067137809187</v>
      </c>
      <c r="Q84" s="46">
        <f t="shared" si="133"/>
        <v>16</v>
      </c>
      <c r="R84" s="47">
        <f t="shared" si="134"/>
        <v>0.028268551236749116</v>
      </c>
      <c r="S84" s="112"/>
      <c r="T84" s="91"/>
      <c r="U84" s="84">
        <v>3</v>
      </c>
      <c r="V84" s="85">
        <f t="shared" si="135"/>
        <v>0.00530035335689046</v>
      </c>
      <c r="W84" s="84">
        <v>6</v>
      </c>
      <c r="X84" s="85">
        <f t="shared" si="136"/>
        <v>0.01060070671378092</v>
      </c>
      <c r="Y84" s="84">
        <v>1</v>
      </c>
      <c r="Z84" s="85">
        <f t="shared" si="137"/>
        <v>0.0017667844522968198</v>
      </c>
      <c r="AA84" s="84">
        <v>2</v>
      </c>
      <c r="AB84" s="85">
        <f t="shared" si="138"/>
        <v>0.0035335689045936395</v>
      </c>
      <c r="AC84" s="84">
        <v>3</v>
      </c>
      <c r="AD84" s="85">
        <f t="shared" si="139"/>
        <v>0.00530035335689046</v>
      </c>
      <c r="AE84" s="84">
        <v>0</v>
      </c>
      <c r="AF84" s="85">
        <f t="shared" si="140"/>
        <v>0</v>
      </c>
      <c r="AG84" s="84">
        <v>1</v>
      </c>
      <c r="AH84" s="85">
        <f t="shared" si="141"/>
        <v>0.0017667844522968198</v>
      </c>
      <c r="AI84" s="84">
        <v>0</v>
      </c>
      <c r="AJ84" s="85">
        <f t="shared" si="142"/>
        <v>0</v>
      </c>
      <c r="AK84" s="84">
        <v>0</v>
      </c>
      <c r="AL84" s="85">
        <f t="shared" si="143"/>
        <v>0</v>
      </c>
      <c r="AM84" s="112"/>
      <c r="AN84" s="91"/>
    </row>
    <row r="85" spans="1:40" ht="12.75">
      <c r="A85" s="112"/>
      <c r="B85" s="6">
        <v>49</v>
      </c>
      <c r="C85" s="7">
        <v>886</v>
      </c>
      <c r="D85" s="7">
        <v>605</v>
      </c>
      <c r="E85" s="7">
        <v>605</v>
      </c>
      <c r="F85" s="7">
        <v>4</v>
      </c>
      <c r="G85" s="7">
        <v>601</v>
      </c>
      <c r="H85" s="3">
        <f t="shared" si="128"/>
        <v>0.6828442437923251</v>
      </c>
      <c r="I85" s="16">
        <v>259</v>
      </c>
      <c r="J85" s="17">
        <f t="shared" si="129"/>
        <v>0.43094841930116473</v>
      </c>
      <c r="K85" s="58">
        <v>193</v>
      </c>
      <c r="L85" s="59">
        <f t="shared" si="130"/>
        <v>0.3211314475873544</v>
      </c>
      <c r="M85" s="20">
        <v>100</v>
      </c>
      <c r="N85" s="21">
        <f t="shared" si="131"/>
        <v>0.16638935108153077</v>
      </c>
      <c r="O85" s="18">
        <v>38</v>
      </c>
      <c r="P85" s="19">
        <f t="shared" si="132"/>
        <v>0.0632279534109817</v>
      </c>
      <c r="Q85" s="46">
        <f t="shared" si="133"/>
        <v>11</v>
      </c>
      <c r="R85" s="47">
        <f t="shared" si="134"/>
        <v>0.018302828618968387</v>
      </c>
      <c r="S85" s="112"/>
      <c r="T85" s="91"/>
      <c r="U85" s="84">
        <v>0</v>
      </c>
      <c r="V85" s="85">
        <f t="shared" si="135"/>
        <v>0</v>
      </c>
      <c r="W85" s="84">
        <v>0</v>
      </c>
      <c r="X85" s="85">
        <f t="shared" si="136"/>
        <v>0</v>
      </c>
      <c r="Y85" s="84">
        <v>1</v>
      </c>
      <c r="Z85" s="85">
        <f t="shared" si="137"/>
        <v>0.0016638935108153079</v>
      </c>
      <c r="AA85" s="84">
        <v>2</v>
      </c>
      <c r="AB85" s="85">
        <f t="shared" si="138"/>
        <v>0.0033277870216306157</v>
      </c>
      <c r="AC85" s="84">
        <v>2</v>
      </c>
      <c r="AD85" s="85">
        <f t="shared" si="139"/>
        <v>0.0033277870216306157</v>
      </c>
      <c r="AE85" s="84">
        <v>2</v>
      </c>
      <c r="AF85" s="85">
        <f t="shared" si="140"/>
        <v>0.0033277870216306157</v>
      </c>
      <c r="AG85" s="84">
        <v>2</v>
      </c>
      <c r="AH85" s="85">
        <f t="shared" si="141"/>
        <v>0.0033277870216306157</v>
      </c>
      <c r="AI85" s="84">
        <v>2</v>
      </c>
      <c r="AJ85" s="85">
        <f t="shared" si="142"/>
        <v>0.0033277870216306157</v>
      </c>
      <c r="AK85" s="84">
        <v>0</v>
      </c>
      <c r="AL85" s="85">
        <f t="shared" si="143"/>
        <v>0</v>
      </c>
      <c r="AM85" s="112"/>
      <c r="AN85" s="91"/>
    </row>
    <row r="86" spans="1:40" ht="12.75">
      <c r="A86" s="113"/>
      <c r="B86" s="6">
        <v>50</v>
      </c>
      <c r="C86" s="7">
        <v>738</v>
      </c>
      <c r="D86" s="7">
        <v>529</v>
      </c>
      <c r="E86" s="7">
        <v>527</v>
      </c>
      <c r="F86" s="7">
        <v>6</v>
      </c>
      <c r="G86" s="7">
        <v>521</v>
      </c>
      <c r="H86" s="3">
        <f t="shared" si="128"/>
        <v>0.7168021680216802</v>
      </c>
      <c r="I86" s="16">
        <v>224</v>
      </c>
      <c r="J86" s="17">
        <f t="shared" si="129"/>
        <v>0.42994241842610365</v>
      </c>
      <c r="K86" s="58">
        <v>176</v>
      </c>
      <c r="L86" s="59">
        <f t="shared" si="130"/>
        <v>0.3378119001919386</v>
      </c>
      <c r="M86" s="20">
        <v>70</v>
      </c>
      <c r="N86" s="21">
        <f t="shared" si="131"/>
        <v>0.1343570057581574</v>
      </c>
      <c r="O86" s="18">
        <v>33</v>
      </c>
      <c r="P86" s="19">
        <f t="shared" si="132"/>
        <v>0.06333973128598848</v>
      </c>
      <c r="Q86" s="46">
        <f t="shared" si="133"/>
        <v>18</v>
      </c>
      <c r="R86" s="47">
        <f t="shared" si="134"/>
        <v>0.0345489443378119</v>
      </c>
      <c r="S86" s="113"/>
      <c r="T86" s="92"/>
      <c r="U86" s="84">
        <v>6</v>
      </c>
      <c r="V86" s="85">
        <f t="shared" si="135"/>
        <v>0.011516314779270634</v>
      </c>
      <c r="W86" s="84">
        <v>3</v>
      </c>
      <c r="X86" s="85">
        <f t="shared" si="136"/>
        <v>0.005758157389635317</v>
      </c>
      <c r="Y86" s="84">
        <v>3</v>
      </c>
      <c r="Z86" s="85">
        <f t="shared" si="137"/>
        <v>0.005758157389635317</v>
      </c>
      <c r="AA86" s="84">
        <v>3</v>
      </c>
      <c r="AB86" s="85">
        <f t="shared" si="138"/>
        <v>0.005758157389635317</v>
      </c>
      <c r="AC86" s="84">
        <v>1</v>
      </c>
      <c r="AD86" s="85">
        <f t="shared" si="139"/>
        <v>0.0019193857965451055</v>
      </c>
      <c r="AE86" s="84">
        <v>0</v>
      </c>
      <c r="AF86" s="85">
        <f t="shared" si="140"/>
        <v>0</v>
      </c>
      <c r="AG86" s="84">
        <v>0</v>
      </c>
      <c r="AH86" s="85">
        <f t="shared" si="141"/>
        <v>0</v>
      </c>
      <c r="AI86" s="84">
        <v>2</v>
      </c>
      <c r="AJ86" s="85">
        <f t="shared" si="142"/>
        <v>0.003838771593090211</v>
      </c>
      <c r="AK86" s="84">
        <v>0</v>
      </c>
      <c r="AL86" s="85">
        <f t="shared" si="143"/>
        <v>0</v>
      </c>
      <c r="AM86" s="113"/>
      <c r="AN86" s="92"/>
    </row>
    <row r="87" spans="1:40" s="31" customFormat="1" ht="12.75">
      <c r="A87" s="5"/>
      <c r="B87" s="6"/>
      <c r="C87" s="6">
        <f>SUM(C82:C86)</f>
        <v>4498</v>
      </c>
      <c r="D87" s="6">
        <f>SUM(D82:D86)</f>
        <v>3204</v>
      </c>
      <c r="E87" s="6">
        <f>SUM(E82:E86)</f>
        <v>3198</v>
      </c>
      <c r="F87" s="6">
        <f>SUM(F82:F86)</f>
        <v>24</v>
      </c>
      <c r="G87" s="6">
        <f>SUM(G82:G86)</f>
        <v>3174</v>
      </c>
      <c r="H87" s="23">
        <f t="shared" si="128"/>
        <v>0.7123165851489551</v>
      </c>
      <c r="I87" s="24">
        <f>SUM(I82:I86)</f>
        <v>1393</v>
      </c>
      <c r="J87" s="25">
        <f t="shared" si="129"/>
        <v>0.4388783868935098</v>
      </c>
      <c r="K87" s="60">
        <f>SUM(K82:K86)</f>
        <v>1001</v>
      </c>
      <c r="L87" s="61">
        <f t="shared" si="130"/>
        <v>0.31537492123503463</v>
      </c>
      <c r="M87" s="28">
        <f>SUM(M82:M86)</f>
        <v>476</v>
      </c>
      <c r="N87" s="29">
        <f t="shared" si="131"/>
        <v>0.14996849401386264</v>
      </c>
      <c r="O87" s="26">
        <f>SUM(O82:O86)</f>
        <v>204</v>
      </c>
      <c r="P87" s="27">
        <f t="shared" si="132"/>
        <v>0.06427221172022685</v>
      </c>
      <c r="Q87" s="48">
        <f t="shared" si="133"/>
        <v>100</v>
      </c>
      <c r="R87" s="49">
        <f t="shared" si="134"/>
        <v>0.0315059861373661</v>
      </c>
      <c r="S87" s="30"/>
      <c r="T87" s="30"/>
      <c r="U87" s="66">
        <f>SUM(U82:U86)</f>
        <v>27</v>
      </c>
      <c r="V87" s="67">
        <f t="shared" si="135"/>
        <v>0.008506616257088847</v>
      </c>
      <c r="W87" s="66">
        <f>SUM(W82:W86)</f>
        <v>15</v>
      </c>
      <c r="X87" s="67">
        <f t="shared" si="136"/>
        <v>0.004725897920604915</v>
      </c>
      <c r="Y87" s="66">
        <f>SUM(Y82:Y86)</f>
        <v>11</v>
      </c>
      <c r="Z87" s="67">
        <f t="shared" si="137"/>
        <v>0.003465658475110271</v>
      </c>
      <c r="AA87" s="66">
        <f>SUM(AA82:AA86)</f>
        <v>16</v>
      </c>
      <c r="AB87" s="67">
        <f t="shared" si="138"/>
        <v>0.005040957781978576</v>
      </c>
      <c r="AC87" s="66">
        <f>SUM(AC82:AC86)</f>
        <v>11</v>
      </c>
      <c r="AD87" s="67">
        <f t="shared" si="139"/>
        <v>0.003465658475110271</v>
      </c>
      <c r="AE87" s="66">
        <f>SUM(AE82:AE86)</f>
        <v>8</v>
      </c>
      <c r="AF87" s="67">
        <f t="shared" si="140"/>
        <v>0.002520478890989288</v>
      </c>
      <c r="AG87" s="66">
        <f>SUM(AG82:AG86)</f>
        <v>6</v>
      </c>
      <c r="AH87" s="67">
        <f t="shared" si="141"/>
        <v>0.001890359168241966</v>
      </c>
      <c r="AI87" s="66">
        <f>SUM(AI82:AI86)</f>
        <v>6</v>
      </c>
      <c r="AJ87" s="67">
        <f t="shared" si="142"/>
        <v>0.001890359168241966</v>
      </c>
      <c r="AK87" s="66">
        <f>SUM(AK82:AK86)</f>
        <v>0</v>
      </c>
      <c r="AL87" s="67">
        <f t="shared" si="143"/>
        <v>0</v>
      </c>
      <c r="AM87" s="30"/>
      <c r="AN87" s="30"/>
    </row>
    <row r="88" spans="1:40" s="13" customFormat="1" ht="12.75">
      <c r="A88" s="5"/>
      <c r="B88" s="6"/>
      <c r="C88" s="7"/>
      <c r="D88" s="7"/>
      <c r="E88" s="7"/>
      <c r="F88" s="7"/>
      <c r="G88" s="7"/>
      <c r="H88" s="3"/>
      <c r="I88" s="16"/>
      <c r="J88" s="17"/>
      <c r="K88" s="58"/>
      <c r="L88" s="59"/>
      <c r="M88" s="20"/>
      <c r="N88" s="21"/>
      <c r="O88" s="18"/>
      <c r="P88" s="19"/>
      <c r="Q88" s="46"/>
      <c r="R88" s="47"/>
      <c r="S88" s="30"/>
      <c r="T88" s="30"/>
      <c r="U88" s="84"/>
      <c r="V88" s="85"/>
      <c r="W88" s="84"/>
      <c r="X88" s="85"/>
      <c r="Y88" s="84"/>
      <c r="Z88" s="85"/>
      <c r="AA88" s="84"/>
      <c r="AB88" s="85"/>
      <c r="AC88" s="84"/>
      <c r="AD88" s="85"/>
      <c r="AE88" s="84"/>
      <c r="AF88" s="85"/>
      <c r="AG88" s="84"/>
      <c r="AH88" s="85"/>
      <c r="AI88" s="84"/>
      <c r="AJ88" s="85"/>
      <c r="AK88" s="84"/>
      <c r="AL88" s="85"/>
      <c r="AM88" s="30"/>
      <c r="AN88" s="30"/>
    </row>
    <row r="89" spans="1:40" s="13" customFormat="1" ht="12.75">
      <c r="A89" s="5"/>
      <c r="B89" s="6"/>
      <c r="C89" s="7"/>
      <c r="D89" s="7"/>
      <c r="E89" s="7"/>
      <c r="F89" s="7"/>
      <c r="G89" s="7"/>
      <c r="H89" s="3"/>
      <c r="I89" s="16"/>
      <c r="J89" s="17"/>
      <c r="K89" s="58"/>
      <c r="L89" s="59"/>
      <c r="M89" s="20"/>
      <c r="N89" s="21"/>
      <c r="O89" s="18"/>
      <c r="P89" s="19"/>
      <c r="Q89" s="46"/>
      <c r="R89" s="47"/>
      <c r="S89" s="30"/>
      <c r="T89" s="30"/>
      <c r="U89" s="84"/>
      <c r="V89" s="85"/>
      <c r="W89" s="84"/>
      <c r="X89" s="85"/>
      <c r="Y89" s="84"/>
      <c r="Z89" s="85"/>
      <c r="AA89" s="84"/>
      <c r="AB89" s="85"/>
      <c r="AC89" s="84"/>
      <c r="AD89" s="85"/>
      <c r="AE89" s="84"/>
      <c r="AF89" s="85"/>
      <c r="AG89" s="84"/>
      <c r="AH89" s="85"/>
      <c r="AI89" s="84"/>
      <c r="AJ89" s="85"/>
      <c r="AK89" s="84"/>
      <c r="AL89" s="85"/>
      <c r="AM89" s="30"/>
      <c r="AN89" s="30"/>
    </row>
    <row r="90" spans="1:40" s="13" customFormat="1" ht="12.75">
      <c r="A90" s="14" t="s">
        <v>22</v>
      </c>
      <c r="B90" s="6"/>
      <c r="C90" s="7"/>
      <c r="D90" s="7"/>
      <c r="E90" s="7"/>
      <c r="F90" s="7"/>
      <c r="G90" s="7"/>
      <c r="H90" s="3"/>
      <c r="I90" s="24"/>
      <c r="J90" s="17"/>
      <c r="K90" s="58"/>
      <c r="L90" s="59"/>
      <c r="M90" s="28"/>
      <c r="N90" s="21"/>
      <c r="O90" s="18"/>
      <c r="P90" s="19"/>
      <c r="Q90" s="46"/>
      <c r="R90" s="47"/>
      <c r="S90" s="30"/>
      <c r="T90" s="30"/>
      <c r="U90" s="84"/>
      <c r="V90" s="85"/>
      <c r="W90" s="66"/>
      <c r="X90" s="85"/>
      <c r="Y90" s="84"/>
      <c r="Z90" s="85"/>
      <c r="AA90" s="84"/>
      <c r="AB90" s="85"/>
      <c r="AC90" s="84"/>
      <c r="AD90" s="85"/>
      <c r="AE90" s="66"/>
      <c r="AF90" s="85"/>
      <c r="AG90" s="84"/>
      <c r="AH90" s="85"/>
      <c r="AI90" s="84"/>
      <c r="AJ90" s="85"/>
      <c r="AK90" s="84"/>
      <c r="AL90" s="85"/>
      <c r="AM90" s="30"/>
      <c r="AN90" s="30"/>
    </row>
    <row r="91" spans="1:40" ht="12.75">
      <c r="A91" s="111">
        <v>10</v>
      </c>
      <c r="B91" s="6">
        <v>51</v>
      </c>
      <c r="C91" s="7">
        <v>1112</v>
      </c>
      <c r="D91" s="7">
        <v>794</v>
      </c>
      <c r="E91" s="7">
        <v>794</v>
      </c>
      <c r="F91" s="7">
        <v>9</v>
      </c>
      <c r="G91" s="7">
        <v>785</v>
      </c>
      <c r="H91" s="3">
        <f aca="true" t="shared" si="144" ref="H91:H96">$D91/$C91</f>
        <v>0.7140287769784173</v>
      </c>
      <c r="I91" s="16">
        <v>348</v>
      </c>
      <c r="J91" s="17">
        <f aca="true" t="shared" si="145" ref="J91:J96">$I91/$G91</f>
        <v>0.44331210191082804</v>
      </c>
      <c r="K91" s="58">
        <v>251</v>
      </c>
      <c r="L91" s="59">
        <f aca="true" t="shared" si="146" ref="L91:L96">$K91/$G91</f>
        <v>0.3197452229299363</v>
      </c>
      <c r="M91" s="20">
        <v>132</v>
      </c>
      <c r="N91" s="21">
        <f aca="true" t="shared" si="147" ref="N91:N96">$M91/$G91</f>
        <v>0.1681528662420382</v>
      </c>
      <c r="O91" s="18">
        <v>32</v>
      </c>
      <c r="P91" s="19">
        <f aca="true" t="shared" si="148" ref="P91:P96">$O91/$G91</f>
        <v>0.04076433121019108</v>
      </c>
      <c r="Q91" s="46">
        <f aca="true" t="shared" si="149" ref="Q91:Q96">U91+W91+Y91+AA91+AC91+AE91+AG91+AI91+AK91</f>
        <v>22</v>
      </c>
      <c r="R91" s="47">
        <f aca="true" t="shared" si="150" ref="R91:R96">$Q91/$G91</f>
        <v>0.02802547770700637</v>
      </c>
      <c r="S91" s="111">
        <v>10</v>
      </c>
      <c r="T91" s="90"/>
      <c r="U91" s="84">
        <v>2</v>
      </c>
      <c r="V91" s="85">
        <f aca="true" t="shared" si="151" ref="V91:V96">$U91/$G91</f>
        <v>0.0025477707006369425</v>
      </c>
      <c r="W91" s="84">
        <v>5</v>
      </c>
      <c r="X91" s="85">
        <f aca="true" t="shared" si="152" ref="X91:X96">$W91/$G91</f>
        <v>0.006369426751592357</v>
      </c>
      <c r="Y91" s="84">
        <v>5</v>
      </c>
      <c r="Z91" s="85">
        <f aca="true" t="shared" si="153" ref="Z91:Z96">$Y91/$G91</f>
        <v>0.006369426751592357</v>
      </c>
      <c r="AA91" s="84">
        <v>1</v>
      </c>
      <c r="AB91" s="85">
        <f aca="true" t="shared" si="154" ref="AB91:AB96">$AA91/$G91</f>
        <v>0.0012738853503184713</v>
      </c>
      <c r="AC91" s="84">
        <v>2</v>
      </c>
      <c r="AD91" s="85">
        <f aca="true" t="shared" si="155" ref="AD91:AD96">$AC91/$G91</f>
        <v>0.0025477707006369425</v>
      </c>
      <c r="AE91" s="84">
        <v>6</v>
      </c>
      <c r="AF91" s="85">
        <f aca="true" t="shared" si="156" ref="AF91:AF96">$AE91/$G91</f>
        <v>0.007643312101910828</v>
      </c>
      <c r="AG91" s="84">
        <v>1</v>
      </c>
      <c r="AH91" s="85">
        <f aca="true" t="shared" si="157" ref="AH91:AH96">$AG91/$G91</f>
        <v>0.0012738853503184713</v>
      </c>
      <c r="AI91" s="84">
        <v>0</v>
      </c>
      <c r="AJ91" s="85">
        <f aca="true" t="shared" si="158" ref="AJ91:AJ96">$AI91/$G91</f>
        <v>0</v>
      </c>
      <c r="AK91" s="84">
        <v>0</v>
      </c>
      <c r="AL91" s="85">
        <f aca="true" t="shared" si="159" ref="AL91:AL96">$AK91/$G91</f>
        <v>0</v>
      </c>
      <c r="AM91" s="111">
        <v>10</v>
      </c>
      <c r="AN91" s="90"/>
    </row>
    <row r="92" spans="1:40" ht="12.75">
      <c r="A92" s="112"/>
      <c r="B92" s="6">
        <v>52</v>
      </c>
      <c r="C92" s="7">
        <v>1010</v>
      </c>
      <c r="D92" s="7">
        <v>752</v>
      </c>
      <c r="E92" s="7">
        <v>751</v>
      </c>
      <c r="F92" s="7">
        <v>6</v>
      </c>
      <c r="G92" s="7">
        <v>745</v>
      </c>
      <c r="H92" s="3">
        <f t="shared" si="144"/>
        <v>0.7445544554455445</v>
      </c>
      <c r="I92" s="16">
        <v>261</v>
      </c>
      <c r="J92" s="17">
        <f t="shared" si="145"/>
        <v>0.3503355704697987</v>
      </c>
      <c r="K92" s="58">
        <v>290</v>
      </c>
      <c r="L92" s="59">
        <f t="shared" si="146"/>
        <v>0.38926174496644295</v>
      </c>
      <c r="M92" s="20">
        <v>93</v>
      </c>
      <c r="N92" s="21">
        <f t="shared" si="147"/>
        <v>0.12483221476510067</v>
      </c>
      <c r="O92" s="18">
        <v>71</v>
      </c>
      <c r="P92" s="19">
        <f t="shared" si="148"/>
        <v>0.0953020134228188</v>
      </c>
      <c r="Q92" s="46">
        <f t="shared" si="149"/>
        <v>30</v>
      </c>
      <c r="R92" s="47">
        <f t="shared" si="150"/>
        <v>0.040268456375838924</v>
      </c>
      <c r="S92" s="112"/>
      <c r="T92" s="91"/>
      <c r="U92" s="84">
        <v>3</v>
      </c>
      <c r="V92" s="85">
        <f t="shared" si="151"/>
        <v>0.004026845637583893</v>
      </c>
      <c r="W92" s="84">
        <v>14</v>
      </c>
      <c r="X92" s="85">
        <f t="shared" si="152"/>
        <v>0.01879194630872483</v>
      </c>
      <c r="Y92" s="84">
        <v>5</v>
      </c>
      <c r="Z92" s="85">
        <f t="shared" si="153"/>
        <v>0.006711409395973154</v>
      </c>
      <c r="AA92" s="84">
        <v>3</v>
      </c>
      <c r="AB92" s="85">
        <f t="shared" si="154"/>
        <v>0.004026845637583893</v>
      </c>
      <c r="AC92" s="84">
        <v>2</v>
      </c>
      <c r="AD92" s="85">
        <f t="shared" si="155"/>
        <v>0.0026845637583892616</v>
      </c>
      <c r="AE92" s="84">
        <v>2</v>
      </c>
      <c r="AF92" s="85">
        <f t="shared" si="156"/>
        <v>0.0026845637583892616</v>
      </c>
      <c r="AG92" s="84">
        <v>1</v>
      </c>
      <c r="AH92" s="85">
        <f t="shared" si="157"/>
        <v>0.0013422818791946308</v>
      </c>
      <c r="AI92" s="84">
        <v>0</v>
      </c>
      <c r="AJ92" s="85">
        <f t="shared" si="158"/>
        <v>0</v>
      </c>
      <c r="AK92" s="84">
        <v>0</v>
      </c>
      <c r="AL92" s="85">
        <f t="shared" si="159"/>
        <v>0</v>
      </c>
      <c r="AM92" s="112"/>
      <c r="AN92" s="91"/>
    </row>
    <row r="93" spans="1:40" ht="12.75">
      <c r="A93" s="112"/>
      <c r="B93" s="6">
        <v>53</v>
      </c>
      <c r="C93" s="7">
        <v>909</v>
      </c>
      <c r="D93" s="7">
        <v>639</v>
      </c>
      <c r="E93" s="7">
        <v>637</v>
      </c>
      <c r="F93" s="7">
        <v>0</v>
      </c>
      <c r="G93" s="7">
        <v>637</v>
      </c>
      <c r="H93" s="3">
        <f t="shared" si="144"/>
        <v>0.7029702970297029</v>
      </c>
      <c r="I93" s="16">
        <v>297</v>
      </c>
      <c r="J93" s="17">
        <f t="shared" si="145"/>
        <v>0.4662480376766091</v>
      </c>
      <c r="K93" s="58">
        <v>194</v>
      </c>
      <c r="L93" s="59">
        <f t="shared" si="146"/>
        <v>0.304552590266876</v>
      </c>
      <c r="M93" s="20">
        <v>93</v>
      </c>
      <c r="N93" s="21">
        <f t="shared" si="147"/>
        <v>0.14599686028257458</v>
      </c>
      <c r="O93" s="18">
        <v>33</v>
      </c>
      <c r="P93" s="19">
        <f t="shared" si="148"/>
        <v>0.05180533751962323</v>
      </c>
      <c r="Q93" s="46">
        <f t="shared" si="149"/>
        <v>20</v>
      </c>
      <c r="R93" s="47">
        <f t="shared" si="150"/>
        <v>0.03139717425431711</v>
      </c>
      <c r="S93" s="112"/>
      <c r="T93" s="91"/>
      <c r="U93" s="84">
        <v>2</v>
      </c>
      <c r="V93" s="85">
        <f t="shared" si="151"/>
        <v>0.0031397174254317113</v>
      </c>
      <c r="W93" s="84">
        <v>6</v>
      </c>
      <c r="X93" s="85">
        <f t="shared" si="152"/>
        <v>0.009419152276295133</v>
      </c>
      <c r="Y93" s="84">
        <v>6</v>
      </c>
      <c r="Z93" s="85">
        <f t="shared" si="153"/>
        <v>0.009419152276295133</v>
      </c>
      <c r="AA93" s="84">
        <v>0</v>
      </c>
      <c r="AB93" s="85">
        <f t="shared" si="154"/>
        <v>0</v>
      </c>
      <c r="AC93" s="84">
        <v>1</v>
      </c>
      <c r="AD93" s="85">
        <f t="shared" si="155"/>
        <v>0.0015698587127158557</v>
      </c>
      <c r="AE93" s="84">
        <v>1</v>
      </c>
      <c r="AF93" s="85">
        <f t="shared" si="156"/>
        <v>0.0015698587127158557</v>
      </c>
      <c r="AG93" s="84">
        <v>4</v>
      </c>
      <c r="AH93" s="85">
        <f t="shared" si="157"/>
        <v>0.006279434850863423</v>
      </c>
      <c r="AI93" s="84">
        <v>0</v>
      </c>
      <c r="AJ93" s="85">
        <f t="shared" si="158"/>
        <v>0</v>
      </c>
      <c r="AK93" s="84">
        <v>0</v>
      </c>
      <c r="AL93" s="85">
        <f t="shared" si="159"/>
        <v>0</v>
      </c>
      <c r="AM93" s="112"/>
      <c r="AN93" s="91"/>
    </row>
    <row r="94" spans="1:40" ht="12.75">
      <c r="A94" s="112"/>
      <c r="B94" s="6">
        <v>54</v>
      </c>
      <c r="C94" s="7">
        <v>791</v>
      </c>
      <c r="D94" s="7">
        <v>581</v>
      </c>
      <c r="E94" s="7">
        <v>580</v>
      </c>
      <c r="F94" s="7">
        <v>0</v>
      </c>
      <c r="G94" s="7">
        <v>580</v>
      </c>
      <c r="H94" s="3">
        <f t="shared" si="144"/>
        <v>0.7345132743362832</v>
      </c>
      <c r="I94" s="16">
        <v>258</v>
      </c>
      <c r="J94" s="17">
        <f t="shared" si="145"/>
        <v>0.44482758620689655</v>
      </c>
      <c r="K94" s="58">
        <v>164</v>
      </c>
      <c r="L94" s="59">
        <f t="shared" si="146"/>
        <v>0.2827586206896552</v>
      </c>
      <c r="M94" s="20">
        <v>103</v>
      </c>
      <c r="N94" s="21">
        <f t="shared" si="147"/>
        <v>0.17758620689655172</v>
      </c>
      <c r="O94" s="18">
        <v>40</v>
      </c>
      <c r="P94" s="19">
        <f t="shared" si="148"/>
        <v>0.06896551724137931</v>
      </c>
      <c r="Q94" s="46">
        <f t="shared" si="149"/>
        <v>15</v>
      </c>
      <c r="R94" s="47">
        <f t="shared" si="150"/>
        <v>0.02586206896551724</v>
      </c>
      <c r="S94" s="112"/>
      <c r="T94" s="91"/>
      <c r="U94" s="84">
        <v>4</v>
      </c>
      <c r="V94" s="85">
        <f t="shared" si="151"/>
        <v>0.006896551724137931</v>
      </c>
      <c r="W94" s="84">
        <v>0</v>
      </c>
      <c r="X94" s="85">
        <f t="shared" si="152"/>
        <v>0</v>
      </c>
      <c r="Y94" s="84">
        <v>3</v>
      </c>
      <c r="Z94" s="85">
        <f t="shared" si="153"/>
        <v>0.005172413793103448</v>
      </c>
      <c r="AA94" s="84">
        <v>2</v>
      </c>
      <c r="AB94" s="85">
        <f t="shared" si="154"/>
        <v>0.0034482758620689655</v>
      </c>
      <c r="AC94" s="84">
        <v>2</v>
      </c>
      <c r="AD94" s="85">
        <f t="shared" si="155"/>
        <v>0.0034482758620689655</v>
      </c>
      <c r="AE94" s="84">
        <v>1</v>
      </c>
      <c r="AF94" s="85">
        <f t="shared" si="156"/>
        <v>0.0017241379310344827</v>
      </c>
      <c r="AG94" s="84">
        <v>1</v>
      </c>
      <c r="AH94" s="85">
        <f t="shared" si="157"/>
        <v>0.0017241379310344827</v>
      </c>
      <c r="AI94" s="84">
        <v>0</v>
      </c>
      <c r="AJ94" s="85">
        <f t="shared" si="158"/>
        <v>0</v>
      </c>
      <c r="AK94" s="84">
        <v>2</v>
      </c>
      <c r="AL94" s="85">
        <f t="shared" si="159"/>
        <v>0.0034482758620689655</v>
      </c>
      <c r="AM94" s="112"/>
      <c r="AN94" s="91"/>
    </row>
    <row r="95" spans="1:40" ht="12.75">
      <c r="A95" s="113"/>
      <c r="B95" s="6">
        <v>55</v>
      </c>
      <c r="C95" s="7">
        <v>926</v>
      </c>
      <c r="D95" s="7">
        <v>682</v>
      </c>
      <c r="E95" s="7">
        <v>682</v>
      </c>
      <c r="F95" s="7">
        <v>4</v>
      </c>
      <c r="G95" s="7">
        <v>678</v>
      </c>
      <c r="H95" s="3">
        <f t="shared" si="144"/>
        <v>0.7365010799136069</v>
      </c>
      <c r="I95" s="16">
        <v>319</v>
      </c>
      <c r="J95" s="17">
        <f t="shared" si="145"/>
        <v>0.47050147492625366</v>
      </c>
      <c r="K95" s="58">
        <v>208</v>
      </c>
      <c r="L95" s="59">
        <f t="shared" si="146"/>
        <v>0.30678466076696165</v>
      </c>
      <c r="M95" s="20">
        <v>76</v>
      </c>
      <c r="N95" s="21">
        <f t="shared" si="147"/>
        <v>0.11209439528023599</v>
      </c>
      <c r="O95" s="18">
        <v>45</v>
      </c>
      <c r="P95" s="19">
        <f t="shared" si="148"/>
        <v>0.06637168141592921</v>
      </c>
      <c r="Q95" s="46">
        <f t="shared" si="149"/>
        <v>30</v>
      </c>
      <c r="R95" s="47">
        <f t="shared" si="150"/>
        <v>0.04424778761061947</v>
      </c>
      <c r="S95" s="113"/>
      <c r="T95" s="92"/>
      <c r="U95" s="84">
        <v>7</v>
      </c>
      <c r="V95" s="85">
        <f t="shared" si="151"/>
        <v>0.01032448377581121</v>
      </c>
      <c r="W95" s="84">
        <v>5</v>
      </c>
      <c r="X95" s="85">
        <f t="shared" si="152"/>
        <v>0.007374631268436578</v>
      </c>
      <c r="Y95" s="84">
        <v>4</v>
      </c>
      <c r="Z95" s="85">
        <f t="shared" si="153"/>
        <v>0.0058997050147492625</v>
      </c>
      <c r="AA95" s="84">
        <v>3</v>
      </c>
      <c r="AB95" s="85">
        <f t="shared" si="154"/>
        <v>0.004424778761061947</v>
      </c>
      <c r="AC95" s="84">
        <v>5</v>
      </c>
      <c r="AD95" s="85">
        <f t="shared" si="155"/>
        <v>0.007374631268436578</v>
      </c>
      <c r="AE95" s="84">
        <v>4</v>
      </c>
      <c r="AF95" s="85">
        <f t="shared" si="156"/>
        <v>0.0058997050147492625</v>
      </c>
      <c r="AG95" s="84">
        <v>1</v>
      </c>
      <c r="AH95" s="85">
        <f t="shared" si="157"/>
        <v>0.0014749262536873156</v>
      </c>
      <c r="AI95" s="84">
        <v>1</v>
      </c>
      <c r="AJ95" s="85">
        <f t="shared" si="158"/>
        <v>0.0014749262536873156</v>
      </c>
      <c r="AK95" s="84">
        <v>0</v>
      </c>
      <c r="AL95" s="85">
        <f t="shared" si="159"/>
        <v>0</v>
      </c>
      <c r="AM95" s="113"/>
      <c r="AN95" s="92"/>
    </row>
    <row r="96" spans="1:40" s="31" customFormat="1" ht="12.75">
      <c r="A96" s="5"/>
      <c r="B96" s="6"/>
      <c r="C96" s="6">
        <f>SUM(C91:C95)</f>
        <v>4748</v>
      </c>
      <c r="D96" s="6">
        <f>SUM(D91:D95)</f>
        <v>3448</v>
      </c>
      <c r="E96" s="6">
        <f>SUM(E91:E95)</f>
        <v>3444</v>
      </c>
      <c r="F96" s="6">
        <f>SUM(F91:F95)</f>
        <v>19</v>
      </c>
      <c r="G96" s="6">
        <f>SUM(G91:G95)</f>
        <v>3425</v>
      </c>
      <c r="H96" s="23">
        <f t="shared" si="144"/>
        <v>0.7262005054759899</v>
      </c>
      <c r="I96" s="24">
        <f>SUM(I91:I95)</f>
        <v>1483</v>
      </c>
      <c r="J96" s="25">
        <f t="shared" si="145"/>
        <v>0.432992700729927</v>
      </c>
      <c r="K96" s="60">
        <f>SUM(K91:K95)</f>
        <v>1107</v>
      </c>
      <c r="L96" s="61">
        <f t="shared" si="146"/>
        <v>0.32321167883211677</v>
      </c>
      <c r="M96" s="28">
        <f>SUM(M91:M95)</f>
        <v>497</v>
      </c>
      <c r="N96" s="29">
        <f t="shared" si="147"/>
        <v>0.1451094890510949</v>
      </c>
      <c r="O96" s="26">
        <f>SUM(O91:O95)</f>
        <v>221</v>
      </c>
      <c r="P96" s="27">
        <f t="shared" si="148"/>
        <v>0.06452554744525547</v>
      </c>
      <c r="Q96" s="48">
        <f t="shared" si="149"/>
        <v>117</v>
      </c>
      <c r="R96" s="49">
        <f t="shared" si="150"/>
        <v>0.034160583941605836</v>
      </c>
      <c r="S96" s="30"/>
      <c r="T96" s="30"/>
      <c r="U96" s="66">
        <f>SUM(U91:U95)</f>
        <v>18</v>
      </c>
      <c r="V96" s="67">
        <f t="shared" si="151"/>
        <v>0.005255474452554744</v>
      </c>
      <c r="W96" s="66">
        <f>SUM(W91:W95)</f>
        <v>30</v>
      </c>
      <c r="X96" s="67">
        <f t="shared" si="152"/>
        <v>0.008759124087591242</v>
      </c>
      <c r="Y96" s="66">
        <f>SUM(Y91:Y95)</f>
        <v>23</v>
      </c>
      <c r="Z96" s="67">
        <f t="shared" si="153"/>
        <v>0.006715328467153284</v>
      </c>
      <c r="AA96" s="66">
        <f>SUM(AA91:AA95)</f>
        <v>9</v>
      </c>
      <c r="AB96" s="67">
        <f t="shared" si="154"/>
        <v>0.002627737226277372</v>
      </c>
      <c r="AC96" s="66">
        <f>SUM(AC91:AC95)</f>
        <v>12</v>
      </c>
      <c r="AD96" s="67">
        <f t="shared" si="155"/>
        <v>0.0035036496350364962</v>
      </c>
      <c r="AE96" s="66">
        <f>SUM(AE91:AE95)</f>
        <v>14</v>
      </c>
      <c r="AF96" s="67">
        <f t="shared" si="156"/>
        <v>0.004087591240875913</v>
      </c>
      <c r="AG96" s="66">
        <f>SUM(AG91:AG95)</f>
        <v>8</v>
      </c>
      <c r="AH96" s="67">
        <f t="shared" si="157"/>
        <v>0.0023357664233576644</v>
      </c>
      <c r="AI96" s="66">
        <f>SUM(AI91:AI95)</f>
        <v>1</v>
      </c>
      <c r="AJ96" s="67">
        <f t="shared" si="158"/>
        <v>0.00029197080291970805</v>
      </c>
      <c r="AK96" s="66">
        <f>SUM(AK91:AK95)</f>
        <v>2</v>
      </c>
      <c r="AL96" s="67">
        <f t="shared" si="159"/>
        <v>0.0005839416058394161</v>
      </c>
      <c r="AM96" s="30"/>
      <c r="AN96" s="30"/>
    </row>
    <row r="97" spans="1:40" s="13" customFormat="1" ht="12.75">
      <c r="A97" s="5"/>
      <c r="B97" s="6"/>
      <c r="C97" s="7"/>
      <c r="D97" s="7"/>
      <c r="E97" s="7"/>
      <c r="F97" s="7"/>
      <c r="G97" s="7"/>
      <c r="H97" s="3"/>
      <c r="I97" s="16"/>
      <c r="J97" s="17"/>
      <c r="K97" s="58"/>
      <c r="L97" s="59"/>
      <c r="M97" s="20"/>
      <c r="N97" s="21"/>
      <c r="O97" s="18"/>
      <c r="P97" s="19"/>
      <c r="Q97" s="46"/>
      <c r="R97" s="47"/>
      <c r="S97" s="30"/>
      <c r="T97" s="30"/>
      <c r="U97" s="84"/>
      <c r="V97" s="85"/>
      <c r="W97" s="84"/>
      <c r="X97" s="85"/>
      <c r="Y97" s="84"/>
      <c r="Z97" s="85"/>
      <c r="AA97" s="84"/>
      <c r="AB97" s="85"/>
      <c r="AC97" s="84"/>
      <c r="AD97" s="85"/>
      <c r="AE97" s="84"/>
      <c r="AF97" s="85"/>
      <c r="AG97" s="84"/>
      <c r="AH97" s="85"/>
      <c r="AI97" s="84"/>
      <c r="AJ97" s="85"/>
      <c r="AK97" s="84"/>
      <c r="AL97" s="85"/>
      <c r="AM97" s="30"/>
      <c r="AN97" s="30"/>
    </row>
    <row r="98" spans="1:40" s="13" customFormat="1" ht="12.75">
      <c r="A98" s="5"/>
      <c r="B98" s="6"/>
      <c r="C98" s="7"/>
      <c r="D98" s="7"/>
      <c r="E98" s="7"/>
      <c r="F98" s="7"/>
      <c r="G98" s="7"/>
      <c r="H98" s="3"/>
      <c r="I98" s="16"/>
      <c r="J98" s="17"/>
      <c r="K98" s="58"/>
      <c r="L98" s="59"/>
      <c r="M98" s="20"/>
      <c r="N98" s="21"/>
      <c r="O98" s="18"/>
      <c r="P98" s="19"/>
      <c r="Q98" s="46"/>
      <c r="R98" s="47"/>
      <c r="S98" s="30"/>
      <c r="T98" s="30"/>
      <c r="U98" s="84"/>
      <c r="V98" s="85"/>
      <c r="W98" s="84"/>
      <c r="X98" s="85"/>
      <c r="Y98" s="84"/>
      <c r="Z98" s="85"/>
      <c r="AA98" s="84"/>
      <c r="AB98" s="85"/>
      <c r="AC98" s="84"/>
      <c r="AD98" s="85"/>
      <c r="AE98" s="84"/>
      <c r="AF98" s="85"/>
      <c r="AG98" s="84"/>
      <c r="AH98" s="85"/>
      <c r="AI98" s="84"/>
      <c r="AJ98" s="85"/>
      <c r="AK98" s="84"/>
      <c r="AL98" s="85"/>
      <c r="AM98" s="30"/>
      <c r="AN98" s="30"/>
    </row>
    <row r="99" spans="1:40" s="13" customFormat="1" ht="12.75">
      <c r="A99" s="14" t="s">
        <v>23</v>
      </c>
      <c r="B99" s="6"/>
      <c r="C99" s="7"/>
      <c r="D99" s="7"/>
      <c r="E99" s="7"/>
      <c r="F99" s="7"/>
      <c r="G99" s="7"/>
      <c r="H99" s="3"/>
      <c r="I99" s="24"/>
      <c r="J99" s="17"/>
      <c r="K99" s="58"/>
      <c r="L99" s="59"/>
      <c r="M99" s="28"/>
      <c r="N99" s="21"/>
      <c r="O99" s="18"/>
      <c r="P99" s="19"/>
      <c r="Q99" s="46"/>
      <c r="R99" s="47"/>
      <c r="S99" s="30"/>
      <c r="T99" s="30"/>
      <c r="U99" s="84"/>
      <c r="V99" s="85"/>
      <c r="W99" s="66"/>
      <c r="X99" s="85"/>
      <c r="Y99" s="84"/>
      <c r="Z99" s="85"/>
      <c r="AA99" s="84"/>
      <c r="AB99" s="85"/>
      <c r="AC99" s="84"/>
      <c r="AD99" s="85"/>
      <c r="AE99" s="66"/>
      <c r="AF99" s="85"/>
      <c r="AG99" s="84"/>
      <c r="AH99" s="85"/>
      <c r="AI99" s="84"/>
      <c r="AJ99" s="85"/>
      <c r="AK99" s="84"/>
      <c r="AL99" s="85"/>
      <c r="AM99" s="30"/>
      <c r="AN99" s="30"/>
    </row>
    <row r="100" spans="1:40" ht="12.75">
      <c r="A100" s="111">
        <v>11</v>
      </c>
      <c r="B100" s="6">
        <v>56</v>
      </c>
      <c r="C100" s="7">
        <v>1023</v>
      </c>
      <c r="D100" s="7">
        <v>717</v>
      </c>
      <c r="E100" s="7">
        <v>717</v>
      </c>
      <c r="F100" s="7">
        <v>7</v>
      </c>
      <c r="G100" s="7">
        <v>710</v>
      </c>
      <c r="H100" s="3">
        <f aca="true" t="shared" si="160" ref="H100:H105">$D100/$C100</f>
        <v>0.7008797653958945</v>
      </c>
      <c r="I100" s="16">
        <v>329</v>
      </c>
      <c r="J100" s="17">
        <f aca="true" t="shared" si="161" ref="J100:J105">$I100/$G100</f>
        <v>0.46338028169014084</v>
      </c>
      <c r="K100" s="58">
        <v>229</v>
      </c>
      <c r="L100" s="59">
        <f aca="true" t="shared" si="162" ref="L100:L105">$K100/$G100</f>
        <v>0.32253521126760565</v>
      </c>
      <c r="M100" s="20">
        <v>72</v>
      </c>
      <c r="N100" s="21">
        <f aca="true" t="shared" si="163" ref="N100:N105">$M100/$G100</f>
        <v>0.10140845070422536</v>
      </c>
      <c r="O100" s="18">
        <v>43</v>
      </c>
      <c r="P100" s="19">
        <f aca="true" t="shared" si="164" ref="P100:P105">$O100/$G100</f>
        <v>0.06056338028169014</v>
      </c>
      <c r="Q100" s="46">
        <f aca="true" t="shared" si="165" ref="Q100:Q105">U100+W100+Y100+AA100+AC100+AE100+AG100+AI100+AK100</f>
        <v>37</v>
      </c>
      <c r="R100" s="47">
        <f aca="true" t="shared" si="166" ref="R100:R105">$Q100/$G100</f>
        <v>0.05211267605633803</v>
      </c>
      <c r="S100" s="111">
        <v>11</v>
      </c>
      <c r="T100" s="90"/>
      <c r="U100" s="84">
        <v>2</v>
      </c>
      <c r="V100" s="85">
        <f aca="true" t="shared" si="167" ref="V100:V105">$U100/$G100</f>
        <v>0.0028169014084507044</v>
      </c>
      <c r="W100" s="84">
        <v>8</v>
      </c>
      <c r="X100" s="85">
        <f aca="true" t="shared" si="168" ref="X100:X105">$W100/$G100</f>
        <v>0.011267605633802818</v>
      </c>
      <c r="Y100" s="84">
        <v>4</v>
      </c>
      <c r="Z100" s="85">
        <f aca="true" t="shared" si="169" ref="Z100:Z105">$Y100/$G100</f>
        <v>0.005633802816901409</v>
      </c>
      <c r="AA100" s="84">
        <v>5</v>
      </c>
      <c r="AB100" s="85">
        <f aca="true" t="shared" si="170" ref="AB100:AB105">$AA100/$G100</f>
        <v>0.007042253521126761</v>
      </c>
      <c r="AC100" s="84">
        <v>8</v>
      </c>
      <c r="AD100" s="85">
        <f aca="true" t="shared" si="171" ref="AD100:AD105">$AC100/$G100</f>
        <v>0.011267605633802818</v>
      </c>
      <c r="AE100" s="84">
        <v>2</v>
      </c>
      <c r="AF100" s="85">
        <f aca="true" t="shared" si="172" ref="AF100:AF105">$AE100/$G100</f>
        <v>0.0028169014084507044</v>
      </c>
      <c r="AG100" s="84">
        <v>5</v>
      </c>
      <c r="AH100" s="85">
        <f aca="true" t="shared" si="173" ref="AH100:AH105">$AG100/$G100</f>
        <v>0.007042253521126761</v>
      </c>
      <c r="AI100" s="84">
        <v>2</v>
      </c>
      <c r="AJ100" s="85">
        <f aca="true" t="shared" si="174" ref="AJ100:AJ105">$AI100/$G100</f>
        <v>0.0028169014084507044</v>
      </c>
      <c r="AK100" s="84">
        <v>1</v>
      </c>
      <c r="AL100" s="85">
        <f aca="true" t="shared" si="175" ref="AL100:AL105">$AK100/$G100</f>
        <v>0.0014084507042253522</v>
      </c>
      <c r="AM100" s="111">
        <v>11</v>
      </c>
      <c r="AN100" s="90"/>
    </row>
    <row r="101" spans="1:40" ht="12.75">
      <c r="A101" s="112"/>
      <c r="B101" s="6">
        <v>57</v>
      </c>
      <c r="C101" s="7">
        <v>820</v>
      </c>
      <c r="D101" s="7">
        <v>607</v>
      </c>
      <c r="E101" s="7">
        <v>607</v>
      </c>
      <c r="F101" s="7">
        <v>6</v>
      </c>
      <c r="G101" s="7">
        <v>601</v>
      </c>
      <c r="H101" s="3">
        <f t="shared" si="160"/>
        <v>0.7402439024390244</v>
      </c>
      <c r="I101" s="16">
        <v>298</v>
      </c>
      <c r="J101" s="17">
        <f t="shared" si="161"/>
        <v>0.49584026622296173</v>
      </c>
      <c r="K101" s="58">
        <v>156</v>
      </c>
      <c r="L101" s="59">
        <f t="shared" si="162"/>
        <v>0.259567387687188</v>
      </c>
      <c r="M101" s="20">
        <v>78</v>
      </c>
      <c r="N101" s="21">
        <f t="shared" si="163"/>
        <v>0.129783693843594</v>
      </c>
      <c r="O101" s="18">
        <v>52</v>
      </c>
      <c r="P101" s="19">
        <f t="shared" si="164"/>
        <v>0.08652246256239601</v>
      </c>
      <c r="Q101" s="46">
        <f t="shared" si="165"/>
        <v>17</v>
      </c>
      <c r="R101" s="47">
        <f t="shared" si="166"/>
        <v>0.028286189683860232</v>
      </c>
      <c r="S101" s="112"/>
      <c r="T101" s="91"/>
      <c r="U101" s="84">
        <v>2</v>
      </c>
      <c r="V101" s="85">
        <f t="shared" si="167"/>
        <v>0.0033277870216306157</v>
      </c>
      <c r="W101" s="84">
        <v>6</v>
      </c>
      <c r="X101" s="85">
        <f t="shared" si="168"/>
        <v>0.009983361064891847</v>
      </c>
      <c r="Y101" s="84">
        <v>3</v>
      </c>
      <c r="Z101" s="85">
        <f t="shared" si="169"/>
        <v>0.004991680532445923</v>
      </c>
      <c r="AA101" s="84">
        <v>1</v>
      </c>
      <c r="AB101" s="85">
        <f t="shared" si="170"/>
        <v>0.0016638935108153079</v>
      </c>
      <c r="AC101" s="84">
        <v>2</v>
      </c>
      <c r="AD101" s="85">
        <f t="shared" si="171"/>
        <v>0.0033277870216306157</v>
      </c>
      <c r="AE101" s="84">
        <v>1</v>
      </c>
      <c r="AF101" s="85">
        <f t="shared" si="172"/>
        <v>0.0016638935108153079</v>
      </c>
      <c r="AG101" s="84">
        <v>1</v>
      </c>
      <c r="AH101" s="85">
        <f t="shared" si="173"/>
        <v>0.0016638935108153079</v>
      </c>
      <c r="AI101" s="84">
        <v>0</v>
      </c>
      <c r="AJ101" s="85">
        <f t="shared" si="174"/>
        <v>0</v>
      </c>
      <c r="AK101" s="84">
        <v>1</v>
      </c>
      <c r="AL101" s="85">
        <f t="shared" si="175"/>
        <v>0.0016638935108153079</v>
      </c>
      <c r="AM101" s="112"/>
      <c r="AN101" s="91"/>
    </row>
    <row r="102" spans="1:40" ht="12.75">
      <c r="A102" s="112"/>
      <c r="B102" s="6">
        <v>58</v>
      </c>
      <c r="C102" s="7">
        <v>941</v>
      </c>
      <c r="D102" s="7">
        <v>652</v>
      </c>
      <c r="E102" s="7">
        <v>652</v>
      </c>
      <c r="F102" s="7">
        <v>3</v>
      </c>
      <c r="G102" s="7">
        <v>649</v>
      </c>
      <c r="H102" s="3">
        <f t="shared" si="160"/>
        <v>0.6928799149840595</v>
      </c>
      <c r="I102" s="16">
        <v>273</v>
      </c>
      <c r="J102" s="17">
        <f t="shared" si="161"/>
        <v>0.4206471494607088</v>
      </c>
      <c r="K102" s="58">
        <v>222</v>
      </c>
      <c r="L102" s="59">
        <f t="shared" si="162"/>
        <v>0.3420647149460709</v>
      </c>
      <c r="M102" s="20">
        <v>92</v>
      </c>
      <c r="N102" s="21">
        <f t="shared" si="163"/>
        <v>0.14175654853620956</v>
      </c>
      <c r="O102" s="18">
        <v>41</v>
      </c>
      <c r="P102" s="19">
        <f t="shared" si="164"/>
        <v>0.06317411402157165</v>
      </c>
      <c r="Q102" s="46">
        <f t="shared" si="165"/>
        <v>21</v>
      </c>
      <c r="R102" s="47">
        <f t="shared" si="166"/>
        <v>0.032357473035439135</v>
      </c>
      <c r="S102" s="112"/>
      <c r="T102" s="91"/>
      <c r="U102" s="84">
        <v>2</v>
      </c>
      <c r="V102" s="85">
        <f t="shared" si="167"/>
        <v>0.0030816640986132513</v>
      </c>
      <c r="W102" s="84">
        <v>5</v>
      </c>
      <c r="X102" s="85">
        <f t="shared" si="168"/>
        <v>0.007704160246533128</v>
      </c>
      <c r="Y102" s="84">
        <v>8</v>
      </c>
      <c r="Z102" s="85">
        <f t="shared" si="169"/>
        <v>0.012326656394453005</v>
      </c>
      <c r="AA102" s="84">
        <v>2</v>
      </c>
      <c r="AB102" s="85">
        <f t="shared" si="170"/>
        <v>0.0030816640986132513</v>
      </c>
      <c r="AC102" s="84">
        <v>2</v>
      </c>
      <c r="AD102" s="85">
        <f t="shared" si="171"/>
        <v>0.0030816640986132513</v>
      </c>
      <c r="AE102" s="84">
        <v>0</v>
      </c>
      <c r="AF102" s="85">
        <f t="shared" si="172"/>
        <v>0</v>
      </c>
      <c r="AG102" s="84">
        <v>2</v>
      </c>
      <c r="AH102" s="85">
        <f t="shared" si="173"/>
        <v>0.0030816640986132513</v>
      </c>
      <c r="AI102" s="84">
        <v>0</v>
      </c>
      <c r="AJ102" s="85">
        <f t="shared" si="174"/>
        <v>0</v>
      </c>
      <c r="AK102" s="84">
        <v>0</v>
      </c>
      <c r="AL102" s="85">
        <f t="shared" si="175"/>
        <v>0</v>
      </c>
      <c r="AM102" s="112"/>
      <c r="AN102" s="91"/>
    </row>
    <row r="103" spans="1:40" ht="12.75">
      <c r="A103" s="112"/>
      <c r="B103" s="6">
        <v>59</v>
      </c>
      <c r="C103" s="7">
        <v>1085</v>
      </c>
      <c r="D103" s="7">
        <v>773</v>
      </c>
      <c r="E103" s="7">
        <v>773</v>
      </c>
      <c r="F103" s="7">
        <v>3</v>
      </c>
      <c r="G103" s="7">
        <v>770</v>
      </c>
      <c r="H103" s="3">
        <f t="shared" si="160"/>
        <v>0.712442396313364</v>
      </c>
      <c r="I103" s="16">
        <v>404</v>
      </c>
      <c r="J103" s="17">
        <f t="shared" si="161"/>
        <v>0.5246753246753246</v>
      </c>
      <c r="K103" s="58">
        <v>199</v>
      </c>
      <c r="L103" s="59">
        <f t="shared" si="162"/>
        <v>0.2584415584415584</v>
      </c>
      <c r="M103" s="20">
        <v>113</v>
      </c>
      <c r="N103" s="21">
        <f t="shared" si="163"/>
        <v>0.14675324675324675</v>
      </c>
      <c r="O103" s="18">
        <v>40</v>
      </c>
      <c r="P103" s="19">
        <f t="shared" si="164"/>
        <v>0.05194805194805195</v>
      </c>
      <c r="Q103" s="46">
        <f t="shared" si="165"/>
        <v>14</v>
      </c>
      <c r="R103" s="47">
        <f t="shared" si="166"/>
        <v>0.01818181818181818</v>
      </c>
      <c r="S103" s="112"/>
      <c r="T103" s="91"/>
      <c r="U103" s="84">
        <v>1</v>
      </c>
      <c r="V103" s="85">
        <f t="shared" si="167"/>
        <v>0.0012987012987012987</v>
      </c>
      <c r="W103" s="84">
        <v>4</v>
      </c>
      <c r="X103" s="85">
        <f t="shared" si="168"/>
        <v>0.005194805194805195</v>
      </c>
      <c r="Y103" s="84">
        <v>3</v>
      </c>
      <c r="Z103" s="85">
        <f t="shared" si="169"/>
        <v>0.003896103896103896</v>
      </c>
      <c r="AA103" s="84">
        <v>1</v>
      </c>
      <c r="AB103" s="85">
        <f t="shared" si="170"/>
        <v>0.0012987012987012987</v>
      </c>
      <c r="AC103" s="84">
        <v>2</v>
      </c>
      <c r="AD103" s="85">
        <f t="shared" si="171"/>
        <v>0.0025974025974025974</v>
      </c>
      <c r="AE103" s="84">
        <v>3</v>
      </c>
      <c r="AF103" s="85">
        <f t="shared" si="172"/>
        <v>0.003896103896103896</v>
      </c>
      <c r="AG103" s="84">
        <v>0</v>
      </c>
      <c r="AH103" s="85">
        <f t="shared" si="173"/>
        <v>0</v>
      </c>
      <c r="AI103" s="84">
        <v>0</v>
      </c>
      <c r="AJ103" s="85">
        <f t="shared" si="174"/>
        <v>0</v>
      </c>
      <c r="AK103" s="84">
        <v>0</v>
      </c>
      <c r="AL103" s="85">
        <f t="shared" si="175"/>
        <v>0</v>
      </c>
      <c r="AM103" s="112"/>
      <c r="AN103" s="91"/>
    </row>
    <row r="104" spans="1:40" ht="12.75">
      <c r="A104" s="113"/>
      <c r="B104" s="6">
        <v>60</v>
      </c>
      <c r="C104" s="7">
        <v>910</v>
      </c>
      <c r="D104" s="7">
        <v>636</v>
      </c>
      <c r="E104" s="7">
        <v>636</v>
      </c>
      <c r="F104" s="7">
        <v>8</v>
      </c>
      <c r="G104" s="7">
        <v>628</v>
      </c>
      <c r="H104" s="3">
        <f t="shared" si="160"/>
        <v>0.6989010989010989</v>
      </c>
      <c r="I104" s="16">
        <v>242</v>
      </c>
      <c r="J104" s="17">
        <f t="shared" si="161"/>
        <v>0.3853503184713376</v>
      </c>
      <c r="K104" s="58">
        <v>198</v>
      </c>
      <c r="L104" s="59">
        <f t="shared" si="162"/>
        <v>0.31528662420382164</v>
      </c>
      <c r="M104" s="20">
        <v>131</v>
      </c>
      <c r="N104" s="21">
        <f t="shared" si="163"/>
        <v>0.2085987261146497</v>
      </c>
      <c r="O104" s="18">
        <v>38</v>
      </c>
      <c r="P104" s="19">
        <f t="shared" si="164"/>
        <v>0.06050955414012739</v>
      </c>
      <c r="Q104" s="46">
        <f t="shared" si="165"/>
        <v>19</v>
      </c>
      <c r="R104" s="47">
        <f t="shared" si="166"/>
        <v>0.030254777070063694</v>
      </c>
      <c r="S104" s="113"/>
      <c r="T104" s="92"/>
      <c r="U104" s="84">
        <v>3</v>
      </c>
      <c r="V104" s="85">
        <f t="shared" si="167"/>
        <v>0.004777070063694267</v>
      </c>
      <c r="W104" s="84">
        <v>8</v>
      </c>
      <c r="X104" s="85">
        <f t="shared" si="168"/>
        <v>0.012738853503184714</v>
      </c>
      <c r="Y104" s="84">
        <v>3</v>
      </c>
      <c r="Z104" s="85">
        <f t="shared" si="169"/>
        <v>0.004777070063694267</v>
      </c>
      <c r="AA104" s="84">
        <v>1</v>
      </c>
      <c r="AB104" s="85">
        <f t="shared" si="170"/>
        <v>0.0015923566878980893</v>
      </c>
      <c r="AC104" s="84">
        <v>3</v>
      </c>
      <c r="AD104" s="85">
        <f t="shared" si="171"/>
        <v>0.004777070063694267</v>
      </c>
      <c r="AE104" s="84">
        <v>0</v>
      </c>
      <c r="AF104" s="85">
        <f t="shared" si="172"/>
        <v>0</v>
      </c>
      <c r="AG104" s="84">
        <v>0</v>
      </c>
      <c r="AH104" s="85">
        <f t="shared" si="173"/>
        <v>0</v>
      </c>
      <c r="AI104" s="84">
        <v>1</v>
      </c>
      <c r="AJ104" s="85">
        <f t="shared" si="174"/>
        <v>0.0015923566878980893</v>
      </c>
      <c r="AK104" s="84">
        <v>0</v>
      </c>
      <c r="AL104" s="85">
        <f t="shared" si="175"/>
        <v>0</v>
      </c>
      <c r="AM104" s="113"/>
      <c r="AN104" s="92"/>
    </row>
    <row r="105" spans="1:40" s="31" customFormat="1" ht="12.75">
      <c r="A105" s="5"/>
      <c r="B105" s="6"/>
      <c r="C105" s="6">
        <f>SUM(C100:C104)</f>
        <v>4779</v>
      </c>
      <c r="D105" s="6">
        <f>SUM(D100:D104)</f>
        <v>3385</v>
      </c>
      <c r="E105" s="6">
        <f>SUM(E100:E104)</f>
        <v>3385</v>
      </c>
      <c r="F105" s="6">
        <f>SUM(F100:F104)</f>
        <v>27</v>
      </c>
      <c r="G105" s="6">
        <f>SUM(G100:G104)</f>
        <v>3358</v>
      </c>
      <c r="H105" s="23">
        <f t="shared" si="160"/>
        <v>0.7083071772337309</v>
      </c>
      <c r="I105" s="24">
        <f>SUM(I100:I104)</f>
        <v>1546</v>
      </c>
      <c r="J105" s="25">
        <f t="shared" si="161"/>
        <v>0.46039309112567006</v>
      </c>
      <c r="K105" s="60">
        <f>SUM(K100:K104)</f>
        <v>1004</v>
      </c>
      <c r="L105" s="61">
        <f t="shared" si="162"/>
        <v>0.2989874925550923</v>
      </c>
      <c r="M105" s="28">
        <f>SUM(M100:M104)</f>
        <v>486</v>
      </c>
      <c r="N105" s="29">
        <f t="shared" si="163"/>
        <v>0.14472900536033353</v>
      </c>
      <c r="O105" s="26">
        <f>SUM(O100:O104)</f>
        <v>214</v>
      </c>
      <c r="P105" s="27">
        <f t="shared" si="164"/>
        <v>0.06372840976771887</v>
      </c>
      <c r="Q105" s="48">
        <f t="shared" si="165"/>
        <v>108</v>
      </c>
      <c r="R105" s="49">
        <f t="shared" si="166"/>
        <v>0.03216200119118523</v>
      </c>
      <c r="S105" s="30"/>
      <c r="T105" s="30"/>
      <c r="U105" s="66">
        <f>SUM(U100:U104)</f>
        <v>10</v>
      </c>
      <c r="V105" s="67">
        <f t="shared" si="167"/>
        <v>0.0029779630732578916</v>
      </c>
      <c r="W105" s="66">
        <f>SUM(W100:W104)</f>
        <v>31</v>
      </c>
      <c r="X105" s="67">
        <f t="shared" si="168"/>
        <v>0.009231685527099465</v>
      </c>
      <c r="Y105" s="66">
        <f>SUM(Y100:Y104)</f>
        <v>21</v>
      </c>
      <c r="Z105" s="67">
        <f t="shared" si="169"/>
        <v>0.006253722453841573</v>
      </c>
      <c r="AA105" s="66">
        <f>SUM(AA100:AA104)</f>
        <v>10</v>
      </c>
      <c r="AB105" s="67">
        <f t="shared" si="170"/>
        <v>0.0029779630732578916</v>
      </c>
      <c r="AC105" s="66">
        <f>SUM(AC100:AC104)</f>
        <v>17</v>
      </c>
      <c r="AD105" s="67">
        <f t="shared" si="171"/>
        <v>0.005062537224538415</v>
      </c>
      <c r="AE105" s="66">
        <f>SUM(AE100:AE104)</f>
        <v>6</v>
      </c>
      <c r="AF105" s="67">
        <f t="shared" si="172"/>
        <v>0.001786777843954735</v>
      </c>
      <c r="AG105" s="66">
        <f>SUM(AG100:AG104)</f>
        <v>8</v>
      </c>
      <c r="AH105" s="67">
        <f t="shared" si="173"/>
        <v>0.0023823704586063135</v>
      </c>
      <c r="AI105" s="66">
        <f>SUM(AI100:AI104)</f>
        <v>3</v>
      </c>
      <c r="AJ105" s="67">
        <f t="shared" si="174"/>
        <v>0.0008933889219773674</v>
      </c>
      <c r="AK105" s="66">
        <f>SUM(AK100:AK104)</f>
        <v>2</v>
      </c>
      <c r="AL105" s="67">
        <f t="shared" si="175"/>
        <v>0.0005955926146515784</v>
      </c>
      <c r="AM105" s="30"/>
      <c r="AN105" s="30"/>
    </row>
    <row r="106" spans="1:40" s="13" customFormat="1" ht="12.75">
      <c r="A106" s="5"/>
      <c r="B106" s="6"/>
      <c r="C106" s="7"/>
      <c r="D106" s="7"/>
      <c r="E106" s="7"/>
      <c r="F106" s="7"/>
      <c r="G106" s="7"/>
      <c r="H106" s="3"/>
      <c r="I106" s="16"/>
      <c r="J106" s="17"/>
      <c r="K106" s="58"/>
      <c r="L106" s="59"/>
      <c r="M106" s="20"/>
      <c r="N106" s="21"/>
      <c r="O106" s="18"/>
      <c r="P106" s="19"/>
      <c r="Q106" s="46"/>
      <c r="R106" s="47"/>
      <c r="S106" s="30"/>
      <c r="T106" s="30"/>
      <c r="U106" s="84"/>
      <c r="V106" s="85"/>
      <c r="W106" s="84"/>
      <c r="X106" s="85"/>
      <c r="Y106" s="84"/>
      <c r="Z106" s="85"/>
      <c r="AA106" s="84"/>
      <c r="AB106" s="85"/>
      <c r="AC106" s="84"/>
      <c r="AD106" s="85"/>
      <c r="AE106" s="84"/>
      <c r="AF106" s="85"/>
      <c r="AG106" s="84"/>
      <c r="AH106" s="85"/>
      <c r="AI106" s="84"/>
      <c r="AJ106" s="85"/>
      <c r="AK106" s="84"/>
      <c r="AL106" s="85"/>
      <c r="AM106" s="30"/>
      <c r="AN106" s="30"/>
    </row>
    <row r="107" spans="1:40" s="13" customFormat="1" ht="12.75">
      <c r="A107" s="5"/>
      <c r="B107" s="6"/>
      <c r="C107" s="7"/>
      <c r="D107" s="7"/>
      <c r="E107" s="7"/>
      <c r="F107" s="7"/>
      <c r="G107" s="7"/>
      <c r="H107" s="3"/>
      <c r="I107" s="16"/>
      <c r="J107" s="17"/>
      <c r="K107" s="58"/>
      <c r="L107" s="59"/>
      <c r="M107" s="20"/>
      <c r="N107" s="21"/>
      <c r="O107" s="18"/>
      <c r="P107" s="19"/>
      <c r="Q107" s="46"/>
      <c r="R107" s="47"/>
      <c r="S107" s="30"/>
      <c r="T107" s="30"/>
      <c r="U107" s="84"/>
      <c r="V107" s="85"/>
      <c r="W107" s="84"/>
      <c r="X107" s="85"/>
      <c r="Y107" s="84"/>
      <c r="Z107" s="85"/>
      <c r="AA107" s="84"/>
      <c r="AB107" s="85"/>
      <c r="AC107" s="84"/>
      <c r="AD107" s="85"/>
      <c r="AE107" s="84"/>
      <c r="AF107" s="85"/>
      <c r="AG107" s="84"/>
      <c r="AH107" s="85"/>
      <c r="AI107" s="84"/>
      <c r="AJ107" s="85"/>
      <c r="AK107" s="84"/>
      <c r="AL107" s="85"/>
      <c r="AM107" s="30"/>
      <c r="AN107" s="30"/>
    </row>
    <row r="108" spans="1:40" s="13" customFormat="1" ht="12.75">
      <c r="A108" s="14" t="s">
        <v>24</v>
      </c>
      <c r="B108" s="6"/>
      <c r="C108" s="7"/>
      <c r="D108" s="7"/>
      <c r="E108" s="7"/>
      <c r="F108" s="7"/>
      <c r="G108" s="7"/>
      <c r="H108" s="3"/>
      <c r="I108" s="24"/>
      <c r="J108" s="17"/>
      <c r="K108" s="58"/>
      <c r="L108" s="59"/>
      <c r="M108" s="28"/>
      <c r="N108" s="21"/>
      <c r="O108" s="18"/>
      <c r="P108" s="19"/>
      <c r="Q108" s="46"/>
      <c r="R108" s="47"/>
      <c r="S108" s="30"/>
      <c r="T108" s="30"/>
      <c r="U108" s="84"/>
      <c r="V108" s="85"/>
      <c r="W108" s="66"/>
      <c r="X108" s="85"/>
      <c r="Y108" s="84"/>
      <c r="Z108" s="85"/>
      <c r="AA108" s="84"/>
      <c r="AB108" s="85"/>
      <c r="AC108" s="84"/>
      <c r="AD108" s="85"/>
      <c r="AE108" s="66"/>
      <c r="AF108" s="85"/>
      <c r="AG108" s="84"/>
      <c r="AH108" s="85"/>
      <c r="AI108" s="84"/>
      <c r="AJ108" s="85"/>
      <c r="AK108" s="84"/>
      <c r="AL108" s="85"/>
      <c r="AM108" s="30"/>
      <c r="AN108" s="30"/>
    </row>
    <row r="109" spans="1:40" ht="12.75">
      <c r="A109" s="111">
        <v>12</v>
      </c>
      <c r="B109" s="6">
        <v>61</v>
      </c>
      <c r="C109" s="7">
        <v>1043</v>
      </c>
      <c r="D109" s="7">
        <v>649</v>
      </c>
      <c r="E109" s="7">
        <v>648</v>
      </c>
      <c r="F109" s="7">
        <v>4</v>
      </c>
      <c r="G109" s="7">
        <v>644</v>
      </c>
      <c r="H109" s="3">
        <f aca="true" t="shared" si="176" ref="H109:H114">$D109/$C109</f>
        <v>0.6222435282837967</v>
      </c>
      <c r="I109" s="16">
        <v>299</v>
      </c>
      <c r="J109" s="17">
        <f aca="true" t="shared" si="177" ref="J109:J114">$I109/$G109</f>
        <v>0.4642857142857143</v>
      </c>
      <c r="K109" s="58">
        <v>180</v>
      </c>
      <c r="L109" s="59">
        <f aca="true" t="shared" si="178" ref="L109:L114">$K109/$G109</f>
        <v>0.2795031055900621</v>
      </c>
      <c r="M109" s="20">
        <v>110</v>
      </c>
      <c r="N109" s="21">
        <f aca="true" t="shared" si="179" ref="N109:N114">$M109/$G109</f>
        <v>0.17080745341614906</v>
      </c>
      <c r="O109" s="18">
        <v>38</v>
      </c>
      <c r="P109" s="19">
        <f aca="true" t="shared" si="180" ref="P109:P114">$O109/$G109</f>
        <v>0.059006211180124224</v>
      </c>
      <c r="Q109" s="46">
        <f aca="true" t="shared" si="181" ref="Q109:Q114">U109+W109+Y109+AA109+AC109+AE109+AG109+AI109+AK109</f>
        <v>17</v>
      </c>
      <c r="R109" s="47">
        <f aca="true" t="shared" si="182" ref="R109:R114">$Q109/$G109</f>
        <v>0.026397515527950312</v>
      </c>
      <c r="S109" s="114">
        <v>12</v>
      </c>
      <c r="T109" s="89"/>
      <c r="U109" s="84">
        <v>5</v>
      </c>
      <c r="V109" s="85">
        <f aca="true" t="shared" si="183" ref="V109:V114">$U109/$G109</f>
        <v>0.007763975155279503</v>
      </c>
      <c r="W109" s="84">
        <v>2</v>
      </c>
      <c r="X109" s="85">
        <f aca="true" t="shared" si="184" ref="X109:X114">$W109/$G109</f>
        <v>0.003105590062111801</v>
      </c>
      <c r="Y109" s="84">
        <v>3</v>
      </c>
      <c r="Z109" s="85">
        <f aca="true" t="shared" si="185" ref="Z109:Z114">$Y109/$G109</f>
        <v>0.004658385093167702</v>
      </c>
      <c r="AA109" s="84">
        <v>0</v>
      </c>
      <c r="AB109" s="85">
        <f aca="true" t="shared" si="186" ref="AB109:AB114">$AA109/$G109</f>
        <v>0</v>
      </c>
      <c r="AC109" s="84">
        <v>3</v>
      </c>
      <c r="AD109" s="85">
        <f aca="true" t="shared" si="187" ref="AD109:AD114">$AC109/$G109</f>
        <v>0.004658385093167702</v>
      </c>
      <c r="AE109" s="84">
        <v>4</v>
      </c>
      <c r="AF109" s="85">
        <f aca="true" t="shared" si="188" ref="AF109:AF114">$AE109/$G109</f>
        <v>0.006211180124223602</v>
      </c>
      <c r="AG109" s="84">
        <v>0</v>
      </c>
      <c r="AH109" s="85">
        <f aca="true" t="shared" si="189" ref="AH109:AH114">$AG109/$G109</f>
        <v>0</v>
      </c>
      <c r="AI109" s="84">
        <v>0</v>
      </c>
      <c r="AJ109" s="85">
        <f aca="true" t="shared" si="190" ref="AJ109:AJ114">$AI109/$G109</f>
        <v>0</v>
      </c>
      <c r="AK109" s="84">
        <v>0</v>
      </c>
      <c r="AL109" s="85">
        <f aca="true" t="shared" si="191" ref="AL109:AL114">$AK109/$G109</f>
        <v>0</v>
      </c>
      <c r="AM109" s="114">
        <v>12</v>
      </c>
      <c r="AN109" s="89"/>
    </row>
    <row r="110" spans="1:40" ht="12.75">
      <c r="A110" s="112"/>
      <c r="B110" s="6">
        <v>62</v>
      </c>
      <c r="C110" s="7">
        <v>749</v>
      </c>
      <c r="D110" s="7">
        <v>507</v>
      </c>
      <c r="E110" s="7">
        <v>507</v>
      </c>
      <c r="F110" s="7">
        <v>0</v>
      </c>
      <c r="G110" s="7">
        <v>507</v>
      </c>
      <c r="H110" s="3">
        <f t="shared" si="176"/>
        <v>0.6769025367156208</v>
      </c>
      <c r="I110" s="16">
        <v>234</v>
      </c>
      <c r="J110" s="17">
        <f t="shared" si="177"/>
        <v>0.46153846153846156</v>
      </c>
      <c r="K110" s="58">
        <v>155</v>
      </c>
      <c r="L110" s="59">
        <f t="shared" si="178"/>
        <v>0.3057199211045365</v>
      </c>
      <c r="M110" s="20">
        <v>72</v>
      </c>
      <c r="N110" s="21">
        <f t="shared" si="179"/>
        <v>0.14201183431952663</v>
      </c>
      <c r="O110" s="18">
        <v>30</v>
      </c>
      <c r="P110" s="19">
        <f t="shared" si="180"/>
        <v>0.05917159763313609</v>
      </c>
      <c r="Q110" s="46">
        <f t="shared" si="181"/>
        <v>16</v>
      </c>
      <c r="R110" s="47">
        <f t="shared" si="182"/>
        <v>0.03155818540433925</v>
      </c>
      <c r="S110" s="114"/>
      <c r="T110" s="89"/>
      <c r="U110" s="84">
        <v>2</v>
      </c>
      <c r="V110" s="85">
        <f t="shared" si="183"/>
        <v>0.0039447731755424065</v>
      </c>
      <c r="W110" s="84">
        <v>5</v>
      </c>
      <c r="X110" s="85">
        <f t="shared" si="184"/>
        <v>0.009861932938856016</v>
      </c>
      <c r="Y110" s="84">
        <v>3</v>
      </c>
      <c r="Z110" s="85">
        <f t="shared" si="185"/>
        <v>0.005917159763313609</v>
      </c>
      <c r="AA110" s="84">
        <v>2</v>
      </c>
      <c r="AB110" s="85">
        <f t="shared" si="186"/>
        <v>0.0039447731755424065</v>
      </c>
      <c r="AC110" s="84">
        <v>1</v>
      </c>
      <c r="AD110" s="85">
        <f t="shared" si="187"/>
        <v>0.0019723865877712033</v>
      </c>
      <c r="AE110" s="84">
        <v>1</v>
      </c>
      <c r="AF110" s="85">
        <f t="shared" si="188"/>
        <v>0.0019723865877712033</v>
      </c>
      <c r="AG110" s="84">
        <v>2</v>
      </c>
      <c r="AH110" s="85">
        <f t="shared" si="189"/>
        <v>0.0039447731755424065</v>
      </c>
      <c r="AI110" s="84">
        <v>0</v>
      </c>
      <c r="AJ110" s="85">
        <f t="shared" si="190"/>
        <v>0</v>
      </c>
      <c r="AK110" s="84">
        <v>0</v>
      </c>
      <c r="AL110" s="85">
        <f t="shared" si="191"/>
        <v>0</v>
      </c>
      <c r="AM110" s="114"/>
      <c r="AN110" s="89"/>
    </row>
    <row r="111" spans="1:40" ht="12.75">
      <c r="A111" s="112"/>
      <c r="B111" s="6">
        <v>63</v>
      </c>
      <c r="C111" s="7">
        <v>899</v>
      </c>
      <c r="D111" s="7">
        <v>598</v>
      </c>
      <c r="E111" s="7">
        <v>598</v>
      </c>
      <c r="F111" s="7">
        <v>4</v>
      </c>
      <c r="G111" s="7">
        <v>594</v>
      </c>
      <c r="H111" s="3">
        <f t="shared" si="176"/>
        <v>0.6651835372636262</v>
      </c>
      <c r="I111" s="16">
        <v>282</v>
      </c>
      <c r="J111" s="17">
        <f t="shared" si="177"/>
        <v>0.47474747474747475</v>
      </c>
      <c r="K111" s="58">
        <v>186</v>
      </c>
      <c r="L111" s="59">
        <f t="shared" si="178"/>
        <v>0.31313131313131315</v>
      </c>
      <c r="M111" s="20">
        <v>63</v>
      </c>
      <c r="N111" s="21">
        <f t="shared" si="179"/>
        <v>0.10606060606060606</v>
      </c>
      <c r="O111" s="18">
        <v>41</v>
      </c>
      <c r="P111" s="19">
        <f t="shared" si="180"/>
        <v>0.06902356902356903</v>
      </c>
      <c r="Q111" s="46">
        <f t="shared" si="181"/>
        <v>22</v>
      </c>
      <c r="R111" s="47">
        <f t="shared" si="182"/>
        <v>0.037037037037037035</v>
      </c>
      <c r="S111" s="114"/>
      <c r="T111" s="89"/>
      <c r="U111" s="84">
        <v>3</v>
      </c>
      <c r="V111" s="85">
        <f t="shared" si="183"/>
        <v>0.005050505050505051</v>
      </c>
      <c r="W111" s="84">
        <v>3</v>
      </c>
      <c r="X111" s="85">
        <f t="shared" si="184"/>
        <v>0.005050505050505051</v>
      </c>
      <c r="Y111" s="84">
        <v>5</v>
      </c>
      <c r="Z111" s="85">
        <f t="shared" si="185"/>
        <v>0.008417508417508417</v>
      </c>
      <c r="AA111" s="84">
        <v>2</v>
      </c>
      <c r="AB111" s="85">
        <f t="shared" si="186"/>
        <v>0.003367003367003367</v>
      </c>
      <c r="AC111" s="84">
        <v>4</v>
      </c>
      <c r="AD111" s="85">
        <f t="shared" si="187"/>
        <v>0.006734006734006734</v>
      </c>
      <c r="AE111" s="84">
        <v>1</v>
      </c>
      <c r="AF111" s="85">
        <f t="shared" si="188"/>
        <v>0.0016835016835016834</v>
      </c>
      <c r="AG111" s="84">
        <v>3</v>
      </c>
      <c r="AH111" s="85">
        <f t="shared" si="189"/>
        <v>0.005050505050505051</v>
      </c>
      <c r="AI111" s="84">
        <v>0</v>
      </c>
      <c r="AJ111" s="85">
        <f t="shared" si="190"/>
        <v>0</v>
      </c>
      <c r="AK111" s="84">
        <v>1</v>
      </c>
      <c r="AL111" s="85">
        <f t="shared" si="191"/>
        <v>0.0016835016835016834</v>
      </c>
      <c r="AM111" s="114"/>
      <c r="AN111" s="89"/>
    </row>
    <row r="112" spans="1:40" ht="12.75">
      <c r="A112" s="112"/>
      <c r="B112" s="6">
        <v>64</v>
      </c>
      <c r="C112" s="7">
        <v>997</v>
      </c>
      <c r="D112" s="7">
        <v>710</v>
      </c>
      <c r="E112" s="7">
        <v>710</v>
      </c>
      <c r="F112" s="7">
        <v>2</v>
      </c>
      <c r="G112" s="7">
        <v>708</v>
      </c>
      <c r="H112" s="3">
        <f t="shared" si="176"/>
        <v>0.7121364092276831</v>
      </c>
      <c r="I112" s="16">
        <v>302</v>
      </c>
      <c r="J112" s="17">
        <f t="shared" si="177"/>
        <v>0.4265536723163842</v>
      </c>
      <c r="K112" s="58">
        <v>233</v>
      </c>
      <c r="L112" s="59">
        <f t="shared" si="178"/>
        <v>0.3290960451977401</v>
      </c>
      <c r="M112" s="20">
        <v>106</v>
      </c>
      <c r="N112" s="21">
        <f t="shared" si="179"/>
        <v>0.1497175141242938</v>
      </c>
      <c r="O112" s="18">
        <v>48</v>
      </c>
      <c r="P112" s="19">
        <f t="shared" si="180"/>
        <v>0.06779661016949153</v>
      </c>
      <c r="Q112" s="46">
        <f t="shared" si="181"/>
        <v>19</v>
      </c>
      <c r="R112" s="47">
        <f t="shared" si="182"/>
        <v>0.026836158192090395</v>
      </c>
      <c r="S112" s="114"/>
      <c r="T112" s="89"/>
      <c r="U112" s="84">
        <v>6</v>
      </c>
      <c r="V112" s="85">
        <f t="shared" si="183"/>
        <v>0.00847457627118644</v>
      </c>
      <c r="W112" s="84">
        <v>3</v>
      </c>
      <c r="X112" s="85">
        <f t="shared" si="184"/>
        <v>0.00423728813559322</v>
      </c>
      <c r="Y112" s="84">
        <v>1</v>
      </c>
      <c r="Z112" s="85">
        <f t="shared" si="185"/>
        <v>0.0014124293785310734</v>
      </c>
      <c r="AA112" s="84">
        <v>4</v>
      </c>
      <c r="AB112" s="85">
        <f t="shared" si="186"/>
        <v>0.005649717514124294</v>
      </c>
      <c r="AC112" s="84">
        <v>1</v>
      </c>
      <c r="AD112" s="85">
        <f t="shared" si="187"/>
        <v>0.0014124293785310734</v>
      </c>
      <c r="AE112" s="84">
        <v>1</v>
      </c>
      <c r="AF112" s="85">
        <f t="shared" si="188"/>
        <v>0.0014124293785310734</v>
      </c>
      <c r="AG112" s="84">
        <v>1</v>
      </c>
      <c r="AH112" s="85">
        <f t="shared" si="189"/>
        <v>0.0014124293785310734</v>
      </c>
      <c r="AI112" s="84">
        <v>0</v>
      </c>
      <c r="AJ112" s="85">
        <f t="shared" si="190"/>
        <v>0</v>
      </c>
      <c r="AK112" s="84">
        <v>2</v>
      </c>
      <c r="AL112" s="85">
        <f t="shared" si="191"/>
        <v>0.002824858757062147</v>
      </c>
      <c r="AM112" s="114"/>
      <c r="AN112" s="89"/>
    </row>
    <row r="113" spans="1:40" ht="12.75">
      <c r="A113" s="113"/>
      <c r="B113" s="6">
        <v>65</v>
      </c>
      <c r="C113" s="7">
        <v>889</v>
      </c>
      <c r="D113" s="7">
        <v>648</v>
      </c>
      <c r="E113" s="7">
        <v>648</v>
      </c>
      <c r="F113" s="7">
        <v>5</v>
      </c>
      <c r="G113" s="7">
        <v>643</v>
      </c>
      <c r="H113" s="3">
        <f t="shared" si="176"/>
        <v>0.7289088863892014</v>
      </c>
      <c r="I113" s="16">
        <v>289</v>
      </c>
      <c r="J113" s="17">
        <f t="shared" si="177"/>
        <v>0.4494556765163297</v>
      </c>
      <c r="K113" s="58">
        <v>210</v>
      </c>
      <c r="L113" s="59">
        <f t="shared" si="178"/>
        <v>0.3265940902021773</v>
      </c>
      <c r="M113" s="20">
        <v>93</v>
      </c>
      <c r="N113" s="21">
        <f t="shared" si="179"/>
        <v>0.14463452566096424</v>
      </c>
      <c r="O113" s="18">
        <v>36</v>
      </c>
      <c r="P113" s="19">
        <f t="shared" si="180"/>
        <v>0.05598755832037325</v>
      </c>
      <c r="Q113" s="46">
        <f t="shared" si="181"/>
        <v>15</v>
      </c>
      <c r="R113" s="47">
        <f t="shared" si="182"/>
        <v>0.02332814930015552</v>
      </c>
      <c r="S113" s="114"/>
      <c r="T113" s="89"/>
      <c r="U113" s="84">
        <v>7</v>
      </c>
      <c r="V113" s="85">
        <f t="shared" si="183"/>
        <v>0.01088646967340591</v>
      </c>
      <c r="W113" s="84">
        <v>3</v>
      </c>
      <c r="X113" s="85">
        <f t="shared" si="184"/>
        <v>0.004665629860031105</v>
      </c>
      <c r="Y113" s="84">
        <v>2</v>
      </c>
      <c r="Z113" s="85">
        <f t="shared" si="185"/>
        <v>0.003110419906687403</v>
      </c>
      <c r="AA113" s="84">
        <v>2</v>
      </c>
      <c r="AB113" s="85">
        <f t="shared" si="186"/>
        <v>0.003110419906687403</v>
      </c>
      <c r="AC113" s="84">
        <v>1</v>
      </c>
      <c r="AD113" s="85">
        <f t="shared" si="187"/>
        <v>0.0015552099533437014</v>
      </c>
      <c r="AE113" s="84">
        <v>0</v>
      </c>
      <c r="AF113" s="85">
        <f t="shared" si="188"/>
        <v>0</v>
      </c>
      <c r="AG113" s="84">
        <v>0</v>
      </c>
      <c r="AH113" s="85">
        <f t="shared" si="189"/>
        <v>0</v>
      </c>
      <c r="AI113" s="84">
        <v>0</v>
      </c>
      <c r="AJ113" s="85">
        <f t="shared" si="190"/>
        <v>0</v>
      </c>
      <c r="AK113" s="84">
        <v>0</v>
      </c>
      <c r="AL113" s="85">
        <f t="shared" si="191"/>
        <v>0</v>
      </c>
      <c r="AM113" s="114"/>
      <c r="AN113" s="89"/>
    </row>
    <row r="114" spans="1:40" s="31" customFormat="1" ht="12.75">
      <c r="A114" s="5"/>
      <c r="B114" s="6"/>
      <c r="C114" s="6">
        <f>SUM(C$109:C$113)</f>
        <v>4577</v>
      </c>
      <c r="D114" s="6">
        <f>SUM(D$109:D$113)</f>
        <v>3112</v>
      </c>
      <c r="E114" s="6">
        <f>SUM(E$109:E$113)</f>
        <v>3111</v>
      </c>
      <c r="F114" s="6">
        <f>SUM(F$109:F$113)</f>
        <v>15</v>
      </c>
      <c r="G114" s="6">
        <f>SUM(G$109:G$113)</f>
        <v>3096</v>
      </c>
      <c r="H114" s="23">
        <f t="shared" si="176"/>
        <v>0.6799213458597334</v>
      </c>
      <c r="I114" s="24">
        <f>SUM(I109:I113)</f>
        <v>1406</v>
      </c>
      <c r="J114" s="25">
        <f t="shared" si="177"/>
        <v>0.4541343669250646</v>
      </c>
      <c r="K114" s="60">
        <f>SUM(K109:K113)</f>
        <v>964</v>
      </c>
      <c r="L114" s="61">
        <f t="shared" si="178"/>
        <v>0.31136950904392763</v>
      </c>
      <c r="M114" s="28">
        <f>SUM(M109:M113)</f>
        <v>444</v>
      </c>
      <c r="N114" s="29">
        <f t="shared" si="179"/>
        <v>0.1434108527131783</v>
      </c>
      <c r="O114" s="26">
        <f>SUM(O109:O113)</f>
        <v>193</v>
      </c>
      <c r="P114" s="27">
        <f t="shared" si="180"/>
        <v>0.062338501291989666</v>
      </c>
      <c r="Q114" s="48">
        <f t="shared" si="181"/>
        <v>89</v>
      </c>
      <c r="R114" s="49">
        <f t="shared" si="182"/>
        <v>0.028746770025839793</v>
      </c>
      <c r="S114" s="30"/>
      <c r="T114" s="30"/>
      <c r="U114" s="66">
        <f>SUM(U109:U113)</f>
        <v>23</v>
      </c>
      <c r="V114" s="67">
        <f t="shared" si="183"/>
        <v>0.007428940568475452</v>
      </c>
      <c r="W114" s="66">
        <f>SUM(W109:W113)</f>
        <v>16</v>
      </c>
      <c r="X114" s="67">
        <f t="shared" si="184"/>
        <v>0.00516795865633075</v>
      </c>
      <c r="Y114" s="66">
        <f>SUM(Y109:Y113)</f>
        <v>14</v>
      </c>
      <c r="Z114" s="67">
        <f t="shared" si="185"/>
        <v>0.004521963824289405</v>
      </c>
      <c r="AA114" s="66">
        <f>SUM(AA109:AA113)</f>
        <v>10</v>
      </c>
      <c r="AB114" s="67">
        <f t="shared" si="186"/>
        <v>0.003229974160206718</v>
      </c>
      <c r="AC114" s="66">
        <f>SUM(AC109:AC113)</f>
        <v>10</v>
      </c>
      <c r="AD114" s="67">
        <f t="shared" si="187"/>
        <v>0.003229974160206718</v>
      </c>
      <c r="AE114" s="66">
        <f>SUM(AE109:AE113)</f>
        <v>7</v>
      </c>
      <c r="AF114" s="67">
        <f t="shared" si="188"/>
        <v>0.0022609819121447027</v>
      </c>
      <c r="AG114" s="66">
        <f>SUM(AG109:AG113)</f>
        <v>6</v>
      </c>
      <c r="AH114" s="67">
        <f t="shared" si="189"/>
        <v>0.001937984496124031</v>
      </c>
      <c r="AI114" s="66">
        <f>SUM(AI109:AI113)</f>
        <v>0</v>
      </c>
      <c r="AJ114" s="67">
        <f t="shared" si="190"/>
        <v>0</v>
      </c>
      <c r="AK114" s="66">
        <f>SUM(AK109:AK113)</f>
        <v>3</v>
      </c>
      <c r="AL114" s="67">
        <f t="shared" si="191"/>
        <v>0.0009689922480620155</v>
      </c>
      <c r="AM114" s="30"/>
      <c r="AN114" s="30"/>
    </row>
    <row r="115" spans="1:40" s="13" customFormat="1" ht="12.75">
      <c r="A115" s="5"/>
      <c r="B115" s="6"/>
      <c r="C115" s="7"/>
      <c r="D115" s="7"/>
      <c r="E115" s="7"/>
      <c r="F115" s="7"/>
      <c r="G115" s="7"/>
      <c r="H115" s="3"/>
      <c r="I115" s="16"/>
      <c r="J115" s="17"/>
      <c r="K115" s="58"/>
      <c r="L115" s="59"/>
      <c r="M115" s="20"/>
      <c r="N115" s="21"/>
      <c r="O115" s="18"/>
      <c r="P115" s="19"/>
      <c r="Q115" s="46"/>
      <c r="R115" s="47"/>
      <c r="S115" s="30"/>
      <c r="T115" s="30"/>
      <c r="U115" s="84"/>
      <c r="V115" s="85"/>
      <c r="W115" s="84"/>
      <c r="X115" s="85"/>
      <c r="Y115" s="84"/>
      <c r="Z115" s="85"/>
      <c r="AA115" s="84"/>
      <c r="AB115" s="85"/>
      <c r="AC115" s="84"/>
      <c r="AD115" s="85"/>
      <c r="AE115" s="84"/>
      <c r="AF115" s="85"/>
      <c r="AG115" s="84"/>
      <c r="AH115" s="85"/>
      <c r="AI115" s="84"/>
      <c r="AJ115" s="85"/>
      <c r="AK115" s="84"/>
      <c r="AL115" s="85"/>
      <c r="AM115" s="30"/>
      <c r="AN115" s="30"/>
    </row>
    <row r="116" spans="1:40" s="13" customFormat="1" ht="12.75">
      <c r="A116" s="5"/>
      <c r="B116" s="6"/>
      <c r="C116" s="7"/>
      <c r="D116" s="7"/>
      <c r="E116" s="7"/>
      <c r="F116" s="7"/>
      <c r="G116" s="7"/>
      <c r="H116" s="3"/>
      <c r="I116" s="16"/>
      <c r="J116" s="17"/>
      <c r="K116" s="58"/>
      <c r="L116" s="59"/>
      <c r="M116" s="20"/>
      <c r="N116" s="21"/>
      <c r="O116" s="18"/>
      <c r="P116" s="19"/>
      <c r="Q116" s="46"/>
      <c r="R116" s="47"/>
      <c r="S116" s="30"/>
      <c r="T116" s="30"/>
      <c r="U116" s="84"/>
      <c r="V116" s="85"/>
      <c r="W116" s="84"/>
      <c r="X116" s="85"/>
      <c r="Y116" s="84"/>
      <c r="Z116" s="85"/>
      <c r="AA116" s="84"/>
      <c r="AB116" s="85"/>
      <c r="AC116" s="84"/>
      <c r="AD116" s="85"/>
      <c r="AE116" s="84"/>
      <c r="AF116" s="85"/>
      <c r="AG116" s="84"/>
      <c r="AH116" s="85"/>
      <c r="AI116" s="84"/>
      <c r="AJ116" s="85"/>
      <c r="AK116" s="84"/>
      <c r="AL116" s="85"/>
      <c r="AM116" s="30"/>
      <c r="AN116" s="30"/>
    </row>
    <row r="117" spans="1:40" s="13" customFormat="1" ht="12.75">
      <c r="A117" s="14" t="s">
        <v>25</v>
      </c>
      <c r="B117" s="6"/>
      <c r="C117" s="7"/>
      <c r="D117" s="7"/>
      <c r="E117" s="7"/>
      <c r="F117" s="7"/>
      <c r="G117" s="7"/>
      <c r="H117" s="3"/>
      <c r="I117" s="24"/>
      <c r="J117" s="17"/>
      <c r="K117" s="58"/>
      <c r="L117" s="59"/>
      <c r="M117" s="28"/>
      <c r="N117" s="21"/>
      <c r="O117" s="18"/>
      <c r="P117" s="19"/>
      <c r="Q117" s="46"/>
      <c r="R117" s="47"/>
      <c r="S117" s="30"/>
      <c r="T117" s="30"/>
      <c r="U117" s="84"/>
      <c r="V117" s="85"/>
      <c r="W117" s="66"/>
      <c r="X117" s="85"/>
      <c r="Y117" s="84"/>
      <c r="Z117" s="85"/>
      <c r="AA117" s="84"/>
      <c r="AB117" s="85"/>
      <c r="AC117" s="84"/>
      <c r="AD117" s="85"/>
      <c r="AE117" s="66"/>
      <c r="AF117" s="85"/>
      <c r="AG117" s="84"/>
      <c r="AH117" s="85"/>
      <c r="AI117" s="84"/>
      <c r="AJ117" s="85"/>
      <c r="AK117" s="84"/>
      <c r="AL117" s="85"/>
      <c r="AM117" s="30"/>
      <c r="AN117" s="30"/>
    </row>
    <row r="118" spans="1:40" ht="12.75">
      <c r="A118" s="111">
        <v>13</v>
      </c>
      <c r="B118" s="6">
        <v>66</v>
      </c>
      <c r="C118" s="7">
        <v>927</v>
      </c>
      <c r="D118" s="7">
        <v>678</v>
      </c>
      <c r="E118" s="7">
        <v>678</v>
      </c>
      <c r="F118" s="7">
        <v>3</v>
      </c>
      <c r="G118" s="7">
        <v>675</v>
      </c>
      <c r="H118" s="3">
        <f aca="true" t="shared" si="192" ref="H118:H123">$D118/$C118</f>
        <v>0.7313915857605178</v>
      </c>
      <c r="I118" s="16">
        <v>323</v>
      </c>
      <c r="J118" s="17">
        <f aca="true" t="shared" si="193" ref="J118:J123">$I118/$G118</f>
        <v>0.4785185185185185</v>
      </c>
      <c r="K118" s="58">
        <v>200</v>
      </c>
      <c r="L118" s="59">
        <f aca="true" t="shared" si="194" ref="L118:L123">$K118/$G118</f>
        <v>0.2962962962962963</v>
      </c>
      <c r="M118" s="20">
        <v>101</v>
      </c>
      <c r="N118" s="21">
        <f aca="true" t="shared" si="195" ref="N118:N123">$M118/$G118</f>
        <v>0.14962962962962964</v>
      </c>
      <c r="O118" s="18">
        <v>35</v>
      </c>
      <c r="P118" s="19">
        <f aca="true" t="shared" si="196" ref="P118:P123">$O118/$G118</f>
        <v>0.05185185185185185</v>
      </c>
      <c r="Q118" s="46">
        <f aca="true" t="shared" si="197" ref="Q118:Q123">U118+W118+Y118+AA118+AC118+AE118+AG118+AI118+AK118</f>
        <v>16</v>
      </c>
      <c r="R118" s="47">
        <f aca="true" t="shared" si="198" ref="R118:R123">$Q118/$G118</f>
        <v>0.023703703703703703</v>
      </c>
      <c r="S118" s="111">
        <v>13</v>
      </c>
      <c r="T118" s="90"/>
      <c r="U118" s="84">
        <v>5</v>
      </c>
      <c r="V118" s="85">
        <f aca="true" t="shared" si="199" ref="V118:V123">$U118/$G118</f>
        <v>0.007407407407407408</v>
      </c>
      <c r="W118" s="84">
        <v>2</v>
      </c>
      <c r="X118" s="85">
        <f aca="true" t="shared" si="200" ref="X118:X123">$W118/$G118</f>
        <v>0.002962962962962963</v>
      </c>
      <c r="Y118" s="84">
        <v>3</v>
      </c>
      <c r="Z118" s="85">
        <f aca="true" t="shared" si="201" ref="Z118:Z123">$Y118/$G118</f>
        <v>0.0044444444444444444</v>
      </c>
      <c r="AA118" s="84">
        <v>1</v>
      </c>
      <c r="AB118" s="85">
        <f aca="true" t="shared" si="202" ref="AB118:AB123">$AA118/$G118</f>
        <v>0.0014814814814814814</v>
      </c>
      <c r="AC118" s="84">
        <v>2</v>
      </c>
      <c r="AD118" s="85">
        <f aca="true" t="shared" si="203" ref="AD118:AD123">$AC118/$G118</f>
        <v>0.002962962962962963</v>
      </c>
      <c r="AE118" s="84">
        <v>0</v>
      </c>
      <c r="AF118" s="85">
        <f aca="true" t="shared" si="204" ref="AF118:AF123">$AE118/$G118</f>
        <v>0</v>
      </c>
      <c r="AG118" s="84">
        <v>3</v>
      </c>
      <c r="AH118" s="85">
        <f aca="true" t="shared" si="205" ref="AH118:AH123">$AG118/$G118</f>
        <v>0.0044444444444444444</v>
      </c>
      <c r="AI118" s="84">
        <v>0</v>
      </c>
      <c r="AJ118" s="85">
        <f aca="true" t="shared" si="206" ref="AJ118:AJ123">$AI118/$G118</f>
        <v>0</v>
      </c>
      <c r="AK118" s="84">
        <v>0</v>
      </c>
      <c r="AL118" s="85">
        <f aca="true" t="shared" si="207" ref="AL118:AL123">$AK118/$G118</f>
        <v>0</v>
      </c>
      <c r="AM118" s="111">
        <v>13</v>
      </c>
      <c r="AN118" s="90"/>
    </row>
    <row r="119" spans="1:40" ht="12.75">
      <c r="A119" s="112"/>
      <c r="B119" s="6">
        <v>67</v>
      </c>
      <c r="C119" s="7">
        <v>959</v>
      </c>
      <c r="D119" s="7">
        <v>697</v>
      </c>
      <c r="E119" s="7">
        <v>696</v>
      </c>
      <c r="F119" s="7">
        <v>4</v>
      </c>
      <c r="G119" s="7">
        <v>692</v>
      </c>
      <c r="H119" s="3">
        <f t="shared" si="192"/>
        <v>0.7267987486965589</v>
      </c>
      <c r="I119" s="16">
        <v>270</v>
      </c>
      <c r="J119" s="17">
        <f t="shared" si="193"/>
        <v>0.3901734104046243</v>
      </c>
      <c r="K119" s="58">
        <v>260</v>
      </c>
      <c r="L119" s="59">
        <f t="shared" si="194"/>
        <v>0.37572254335260113</v>
      </c>
      <c r="M119" s="20">
        <v>81</v>
      </c>
      <c r="N119" s="21">
        <f t="shared" si="195"/>
        <v>0.11705202312138728</v>
      </c>
      <c r="O119" s="18">
        <v>56</v>
      </c>
      <c r="P119" s="19">
        <f t="shared" si="196"/>
        <v>0.08092485549132948</v>
      </c>
      <c r="Q119" s="46">
        <f t="shared" si="197"/>
        <v>25</v>
      </c>
      <c r="R119" s="47">
        <f t="shared" si="198"/>
        <v>0.036127167630057806</v>
      </c>
      <c r="S119" s="112"/>
      <c r="T119" s="91"/>
      <c r="U119" s="84">
        <v>3</v>
      </c>
      <c r="V119" s="85">
        <f t="shared" si="199"/>
        <v>0.004335260115606936</v>
      </c>
      <c r="W119" s="84">
        <v>4</v>
      </c>
      <c r="X119" s="85">
        <f t="shared" si="200"/>
        <v>0.005780346820809248</v>
      </c>
      <c r="Y119" s="84">
        <v>5</v>
      </c>
      <c r="Z119" s="85">
        <f t="shared" si="201"/>
        <v>0.0072254335260115606</v>
      </c>
      <c r="AA119" s="84">
        <v>4</v>
      </c>
      <c r="AB119" s="85">
        <f t="shared" si="202"/>
        <v>0.005780346820809248</v>
      </c>
      <c r="AC119" s="84">
        <v>2</v>
      </c>
      <c r="AD119" s="85">
        <f t="shared" si="203"/>
        <v>0.002890173410404624</v>
      </c>
      <c r="AE119" s="84">
        <v>2</v>
      </c>
      <c r="AF119" s="85">
        <f t="shared" si="204"/>
        <v>0.002890173410404624</v>
      </c>
      <c r="AG119" s="84">
        <v>1</v>
      </c>
      <c r="AH119" s="85">
        <f t="shared" si="205"/>
        <v>0.001445086705202312</v>
      </c>
      <c r="AI119" s="84">
        <v>2</v>
      </c>
      <c r="AJ119" s="85">
        <f t="shared" si="206"/>
        <v>0.002890173410404624</v>
      </c>
      <c r="AK119" s="84">
        <v>2</v>
      </c>
      <c r="AL119" s="85">
        <f t="shared" si="207"/>
        <v>0.002890173410404624</v>
      </c>
      <c r="AM119" s="112"/>
      <c r="AN119" s="91"/>
    </row>
    <row r="120" spans="1:40" ht="12.75">
      <c r="A120" s="112"/>
      <c r="B120" s="6">
        <v>68</v>
      </c>
      <c r="C120" s="7">
        <v>971</v>
      </c>
      <c r="D120" s="7">
        <v>718</v>
      </c>
      <c r="E120" s="7">
        <v>716</v>
      </c>
      <c r="F120" s="7">
        <v>5</v>
      </c>
      <c r="G120" s="7">
        <v>711</v>
      </c>
      <c r="H120" s="3">
        <f t="shared" si="192"/>
        <v>0.7394438722966015</v>
      </c>
      <c r="I120" s="16">
        <v>309</v>
      </c>
      <c r="J120" s="17">
        <f t="shared" si="193"/>
        <v>0.4345991561181435</v>
      </c>
      <c r="K120" s="58">
        <v>228</v>
      </c>
      <c r="L120" s="59">
        <f t="shared" si="194"/>
        <v>0.3206751054852321</v>
      </c>
      <c r="M120" s="20">
        <v>93</v>
      </c>
      <c r="N120" s="21">
        <f t="shared" si="195"/>
        <v>0.1308016877637131</v>
      </c>
      <c r="O120" s="18">
        <v>54</v>
      </c>
      <c r="P120" s="19">
        <f t="shared" si="196"/>
        <v>0.0759493670886076</v>
      </c>
      <c r="Q120" s="46">
        <f t="shared" si="197"/>
        <v>27</v>
      </c>
      <c r="R120" s="47">
        <f t="shared" si="198"/>
        <v>0.0379746835443038</v>
      </c>
      <c r="S120" s="112"/>
      <c r="T120" s="91"/>
      <c r="U120" s="84">
        <v>8</v>
      </c>
      <c r="V120" s="85">
        <f t="shared" si="199"/>
        <v>0.011251758087201125</v>
      </c>
      <c r="W120" s="84">
        <v>9</v>
      </c>
      <c r="X120" s="85">
        <f t="shared" si="200"/>
        <v>0.012658227848101266</v>
      </c>
      <c r="Y120" s="84">
        <v>6</v>
      </c>
      <c r="Z120" s="85">
        <f t="shared" si="201"/>
        <v>0.008438818565400843</v>
      </c>
      <c r="AA120" s="84">
        <v>1</v>
      </c>
      <c r="AB120" s="85">
        <f t="shared" si="202"/>
        <v>0.0014064697609001407</v>
      </c>
      <c r="AC120" s="84">
        <v>0</v>
      </c>
      <c r="AD120" s="85">
        <f t="shared" si="203"/>
        <v>0</v>
      </c>
      <c r="AE120" s="84">
        <v>1</v>
      </c>
      <c r="AF120" s="85">
        <f t="shared" si="204"/>
        <v>0.0014064697609001407</v>
      </c>
      <c r="AG120" s="84">
        <v>1</v>
      </c>
      <c r="AH120" s="85">
        <f t="shared" si="205"/>
        <v>0.0014064697609001407</v>
      </c>
      <c r="AI120" s="84">
        <v>1</v>
      </c>
      <c r="AJ120" s="85">
        <f t="shared" si="206"/>
        <v>0.0014064697609001407</v>
      </c>
      <c r="AK120" s="84">
        <v>0</v>
      </c>
      <c r="AL120" s="85">
        <f t="shared" si="207"/>
        <v>0</v>
      </c>
      <c r="AM120" s="112"/>
      <c r="AN120" s="91"/>
    </row>
    <row r="121" spans="1:40" ht="12.75">
      <c r="A121" s="112"/>
      <c r="B121" s="6">
        <v>69</v>
      </c>
      <c r="C121" s="7">
        <v>851</v>
      </c>
      <c r="D121" s="7">
        <v>618</v>
      </c>
      <c r="E121" s="7">
        <v>619</v>
      </c>
      <c r="F121" s="7">
        <v>16</v>
      </c>
      <c r="G121" s="7">
        <v>603</v>
      </c>
      <c r="H121" s="3">
        <f t="shared" si="192"/>
        <v>0.7262044653349001</v>
      </c>
      <c r="I121" s="16">
        <v>244</v>
      </c>
      <c r="J121" s="17">
        <f t="shared" si="193"/>
        <v>0.4046434494195688</v>
      </c>
      <c r="K121" s="58">
        <v>200</v>
      </c>
      <c r="L121" s="59">
        <f t="shared" si="194"/>
        <v>0.33167495854063017</v>
      </c>
      <c r="M121" s="20">
        <v>94</v>
      </c>
      <c r="N121" s="21">
        <f t="shared" si="195"/>
        <v>0.1558872305140962</v>
      </c>
      <c r="O121" s="18">
        <v>53</v>
      </c>
      <c r="P121" s="19">
        <f t="shared" si="196"/>
        <v>0.087893864013267</v>
      </c>
      <c r="Q121" s="46">
        <f t="shared" si="197"/>
        <v>12</v>
      </c>
      <c r="R121" s="47">
        <f t="shared" si="198"/>
        <v>0.01990049751243781</v>
      </c>
      <c r="S121" s="112"/>
      <c r="T121" s="91"/>
      <c r="U121" s="84">
        <v>4</v>
      </c>
      <c r="V121" s="85">
        <f t="shared" si="199"/>
        <v>0.006633499170812604</v>
      </c>
      <c r="W121" s="84">
        <v>4</v>
      </c>
      <c r="X121" s="85">
        <f t="shared" si="200"/>
        <v>0.006633499170812604</v>
      </c>
      <c r="Y121" s="84">
        <v>0</v>
      </c>
      <c r="Z121" s="85">
        <f t="shared" si="201"/>
        <v>0</v>
      </c>
      <c r="AA121" s="84">
        <v>1</v>
      </c>
      <c r="AB121" s="85">
        <f t="shared" si="202"/>
        <v>0.001658374792703151</v>
      </c>
      <c r="AC121" s="84">
        <v>2</v>
      </c>
      <c r="AD121" s="85">
        <f t="shared" si="203"/>
        <v>0.003316749585406302</v>
      </c>
      <c r="AE121" s="84">
        <v>0</v>
      </c>
      <c r="AF121" s="85">
        <f t="shared" si="204"/>
        <v>0</v>
      </c>
      <c r="AG121" s="84">
        <v>1</v>
      </c>
      <c r="AH121" s="85">
        <f t="shared" si="205"/>
        <v>0.001658374792703151</v>
      </c>
      <c r="AI121" s="84">
        <v>0</v>
      </c>
      <c r="AJ121" s="85">
        <f t="shared" si="206"/>
        <v>0</v>
      </c>
      <c r="AK121" s="84">
        <v>0</v>
      </c>
      <c r="AL121" s="85">
        <f t="shared" si="207"/>
        <v>0</v>
      </c>
      <c r="AM121" s="112"/>
      <c r="AN121" s="91"/>
    </row>
    <row r="122" spans="1:40" ht="12.75">
      <c r="A122" s="113"/>
      <c r="B122" s="6">
        <v>70</v>
      </c>
      <c r="C122" s="7">
        <v>879</v>
      </c>
      <c r="D122" s="7">
        <v>644</v>
      </c>
      <c r="E122" s="7">
        <v>644</v>
      </c>
      <c r="F122" s="7">
        <v>7</v>
      </c>
      <c r="G122" s="7">
        <v>637</v>
      </c>
      <c r="H122" s="3">
        <f t="shared" si="192"/>
        <v>0.732650739476678</v>
      </c>
      <c r="I122" s="16">
        <v>298</v>
      </c>
      <c r="J122" s="17">
        <f t="shared" si="193"/>
        <v>0.46781789638932497</v>
      </c>
      <c r="K122" s="58">
        <v>186</v>
      </c>
      <c r="L122" s="59">
        <f t="shared" si="194"/>
        <v>0.29199372056514916</v>
      </c>
      <c r="M122" s="20">
        <v>84</v>
      </c>
      <c r="N122" s="21">
        <f t="shared" si="195"/>
        <v>0.13186813186813187</v>
      </c>
      <c r="O122" s="18">
        <v>45</v>
      </c>
      <c r="P122" s="19">
        <f t="shared" si="196"/>
        <v>0.0706436420722135</v>
      </c>
      <c r="Q122" s="46">
        <f t="shared" si="197"/>
        <v>24</v>
      </c>
      <c r="R122" s="47">
        <f t="shared" si="198"/>
        <v>0.03767660910518053</v>
      </c>
      <c r="S122" s="113"/>
      <c r="T122" s="92"/>
      <c r="U122" s="84">
        <v>6</v>
      </c>
      <c r="V122" s="85">
        <f t="shared" si="199"/>
        <v>0.009419152276295133</v>
      </c>
      <c r="W122" s="84">
        <v>4</v>
      </c>
      <c r="X122" s="85">
        <f t="shared" si="200"/>
        <v>0.006279434850863423</v>
      </c>
      <c r="Y122" s="84">
        <v>3</v>
      </c>
      <c r="Z122" s="85">
        <f t="shared" si="201"/>
        <v>0.004709576138147566</v>
      </c>
      <c r="AA122" s="84">
        <v>3</v>
      </c>
      <c r="AB122" s="85">
        <f t="shared" si="202"/>
        <v>0.004709576138147566</v>
      </c>
      <c r="AC122" s="84">
        <v>2</v>
      </c>
      <c r="AD122" s="85">
        <f t="shared" si="203"/>
        <v>0.0031397174254317113</v>
      </c>
      <c r="AE122" s="84">
        <v>5</v>
      </c>
      <c r="AF122" s="85">
        <f t="shared" si="204"/>
        <v>0.007849293563579277</v>
      </c>
      <c r="AG122" s="84">
        <v>0</v>
      </c>
      <c r="AH122" s="85">
        <f t="shared" si="205"/>
        <v>0</v>
      </c>
      <c r="AI122" s="84">
        <v>0</v>
      </c>
      <c r="AJ122" s="85">
        <f t="shared" si="206"/>
        <v>0</v>
      </c>
      <c r="AK122" s="84">
        <v>1</v>
      </c>
      <c r="AL122" s="85">
        <f t="shared" si="207"/>
        <v>0.0015698587127158557</v>
      </c>
      <c r="AM122" s="113"/>
      <c r="AN122" s="92"/>
    </row>
    <row r="123" spans="1:40" s="31" customFormat="1" ht="12.75">
      <c r="A123" s="5"/>
      <c r="B123" s="6"/>
      <c r="C123" s="6">
        <f>SUM(C118:C122)</f>
        <v>4587</v>
      </c>
      <c r="D123" s="6">
        <f>SUM(D118:D122)</f>
        <v>3355</v>
      </c>
      <c r="E123" s="6">
        <f>SUM(E118:E122)</f>
        <v>3353</v>
      </c>
      <c r="F123" s="6">
        <f>SUM(F118:F122)</f>
        <v>35</v>
      </c>
      <c r="G123" s="6">
        <f>SUM(G118:G122)</f>
        <v>3318</v>
      </c>
      <c r="H123" s="23">
        <f t="shared" si="192"/>
        <v>0.7314148681055156</v>
      </c>
      <c r="I123" s="24">
        <f>SUM(I118:I122)</f>
        <v>1444</v>
      </c>
      <c r="J123" s="25">
        <f t="shared" si="193"/>
        <v>0.43520192887281495</v>
      </c>
      <c r="K123" s="60">
        <f>SUM(K118:K122)</f>
        <v>1074</v>
      </c>
      <c r="L123" s="61">
        <f t="shared" si="194"/>
        <v>0.32368896925858953</v>
      </c>
      <c r="M123" s="28">
        <f>SUM(M118:M122)</f>
        <v>453</v>
      </c>
      <c r="N123" s="29">
        <f t="shared" si="195"/>
        <v>0.13652802893309224</v>
      </c>
      <c r="O123" s="26">
        <f>SUM(O118:O122)</f>
        <v>243</v>
      </c>
      <c r="P123" s="27">
        <f t="shared" si="196"/>
        <v>0.07323688969258589</v>
      </c>
      <c r="Q123" s="48">
        <f t="shared" si="197"/>
        <v>104</v>
      </c>
      <c r="R123" s="49">
        <f t="shared" si="198"/>
        <v>0.03134418324291742</v>
      </c>
      <c r="S123" s="30"/>
      <c r="T123" s="30"/>
      <c r="U123" s="66">
        <f>SUM(U118:U122)</f>
        <v>26</v>
      </c>
      <c r="V123" s="67">
        <f t="shared" si="199"/>
        <v>0.007836045810729355</v>
      </c>
      <c r="W123" s="66">
        <f>SUM(W118:W122)</f>
        <v>23</v>
      </c>
      <c r="X123" s="67">
        <f t="shared" si="200"/>
        <v>0.006931886678722122</v>
      </c>
      <c r="Y123" s="66">
        <f>SUM(Y118:Y122)</f>
        <v>17</v>
      </c>
      <c r="Z123" s="67">
        <f t="shared" si="201"/>
        <v>0.005123568414707656</v>
      </c>
      <c r="AA123" s="66">
        <f>SUM(AA118:AA122)</f>
        <v>10</v>
      </c>
      <c r="AB123" s="67">
        <f t="shared" si="202"/>
        <v>0.0030138637733574444</v>
      </c>
      <c r="AC123" s="66">
        <f>SUM(AC118:AC122)</f>
        <v>8</v>
      </c>
      <c r="AD123" s="67">
        <f t="shared" si="203"/>
        <v>0.0024110910186859553</v>
      </c>
      <c r="AE123" s="66">
        <f>SUM(AE118:AE122)</f>
        <v>8</v>
      </c>
      <c r="AF123" s="67">
        <f t="shared" si="204"/>
        <v>0.0024110910186859553</v>
      </c>
      <c r="AG123" s="66">
        <f>SUM(AG118:AG122)</f>
        <v>6</v>
      </c>
      <c r="AH123" s="67">
        <f t="shared" si="205"/>
        <v>0.0018083182640144665</v>
      </c>
      <c r="AI123" s="66">
        <f>SUM(AI118:AI122)</f>
        <v>3</v>
      </c>
      <c r="AJ123" s="67">
        <f t="shared" si="206"/>
        <v>0.0009041591320072332</v>
      </c>
      <c r="AK123" s="66">
        <f>SUM(AK118:AK122)</f>
        <v>3</v>
      </c>
      <c r="AL123" s="67">
        <f t="shared" si="207"/>
        <v>0.0009041591320072332</v>
      </c>
      <c r="AM123" s="30"/>
      <c r="AN123" s="30"/>
    </row>
    <row r="124" spans="1:40" s="13" customFormat="1" ht="12.75">
      <c r="A124" s="5"/>
      <c r="B124" s="6"/>
      <c r="C124" s="7"/>
      <c r="D124" s="7"/>
      <c r="E124" s="7"/>
      <c r="F124" s="7"/>
      <c r="G124" s="7"/>
      <c r="H124" s="3"/>
      <c r="I124" s="16"/>
      <c r="J124" s="17"/>
      <c r="K124" s="58"/>
      <c r="L124" s="59"/>
      <c r="M124" s="20"/>
      <c r="N124" s="21"/>
      <c r="O124" s="18"/>
      <c r="P124" s="19"/>
      <c r="Q124" s="46"/>
      <c r="R124" s="47"/>
      <c r="S124" s="30"/>
      <c r="T124" s="30"/>
      <c r="U124" s="84"/>
      <c r="V124" s="85"/>
      <c r="W124" s="84"/>
      <c r="X124" s="85"/>
      <c r="Y124" s="84"/>
      <c r="Z124" s="85"/>
      <c r="AA124" s="84"/>
      <c r="AB124" s="85"/>
      <c r="AC124" s="84"/>
      <c r="AD124" s="85"/>
      <c r="AE124" s="84"/>
      <c r="AF124" s="85"/>
      <c r="AG124" s="84"/>
      <c r="AH124" s="85"/>
      <c r="AI124" s="84"/>
      <c r="AJ124" s="85"/>
      <c r="AK124" s="84"/>
      <c r="AL124" s="85"/>
      <c r="AM124" s="30"/>
      <c r="AN124" s="30"/>
    </row>
    <row r="125" spans="1:40" s="13" customFormat="1" ht="12.75">
      <c r="A125" s="5"/>
      <c r="B125" s="6"/>
      <c r="C125" s="7"/>
      <c r="D125" s="7"/>
      <c r="E125" s="7"/>
      <c r="F125" s="7"/>
      <c r="G125" s="7"/>
      <c r="H125" s="3"/>
      <c r="I125" s="16"/>
      <c r="J125" s="17"/>
      <c r="K125" s="58"/>
      <c r="L125" s="59"/>
      <c r="M125" s="20"/>
      <c r="N125" s="21"/>
      <c r="O125" s="18"/>
      <c r="P125" s="19"/>
      <c r="Q125" s="46"/>
      <c r="R125" s="47"/>
      <c r="S125" s="30"/>
      <c r="T125" s="30"/>
      <c r="U125" s="84"/>
      <c r="V125" s="85"/>
      <c r="W125" s="84"/>
      <c r="X125" s="85"/>
      <c r="Y125" s="84"/>
      <c r="Z125" s="85"/>
      <c r="AA125" s="84"/>
      <c r="AB125" s="85"/>
      <c r="AC125" s="84"/>
      <c r="AD125" s="85"/>
      <c r="AE125" s="84"/>
      <c r="AF125" s="85"/>
      <c r="AG125" s="84"/>
      <c r="AH125" s="85"/>
      <c r="AI125" s="84"/>
      <c r="AJ125" s="85"/>
      <c r="AK125" s="84"/>
      <c r="AL125" s="85"/>
      <c r="AM125" s="30"/>
      <c r="AN125" s="30"/>
    </row>
    <row r="126" spans="1:40" s="13" customFormat="1" ht="12.75">
      <c r="A126" s="14" t="s">
        <v>26</v>
      </c>
      <c r="B126" s="6"/>
      <c r="C126" s="7"/>
      <c r="D126" s="7"/>
      <c r="E126" s="7"/>
      <c r="F126" s="7"/>
      <c r="G126" s="7"/>
      <c r="H126" s="3"/>
      <c r="I126" s="24"/>
      <c r="J126" s="17"/>
      <c r="K126" s="58"/>
      <c r="L126" s="59"/>
      <c r="M126" s="28"/>
      <c r="N126" s="21"/>
      <c r="O126" s="18"/>
      <c r="P126" s="19"/>
      <c r="Q126" s="46"/>
      <c r="R126" s="47"/>
      <c r="S126" s="30"/>
      <c r="T126" s="30"/>
      <c r="U126" s="84"/>
      <c r="V126" s="85"/>
      <c r="W126" s="66"/>
      <c r="X126" s="85"/>
      <c r="Y126" s="84"/>
      <c r="Z126" s="85"/>
      <c r="AA126" s="84"/>
      <c r="AB126" s="85"/>
      <c r="AC126" s="84"/>
      <c r="AD126" s="85"/>
      <c r="AE126" s="66"/>
      <c r="AF126" s="85"/>
      <c r="AG126" s="84"/>
      <c r="AH126" s="85"/>
      <c r="AI126" s="84"/>
      <c r="AJ126" s="85"/>
      <c r="AK126" s="84"/>
      <c r="AL126" s="85"/>
      <c r="AM126" s="30"/>
      <c r="AN126" s="30"/>
    </row>
    <row r="127" spans="1:40" ht="12.75">
      <c r="A127" s="111">
        <v>14</v>
      </c>
      <c r="B127" s="6">
        <v>71</v>
      </c>
      <c r="C127" s="7">
        <v>891</v>
      </c>
      <c r="D127" s="7">
        <v>627</v>
      </c>
      <c r="E127" s="7">
        <v>627</v>
      </c>
      <c r="F127" s="7">
        <v>4</v>
      </c>
      <c r="G127" s="7">
        <v>623</v>
      </c>
      <c r="H127" s="3">
        <f aca="true" t="shared" si="208" ref="H127:H132">$D127/$C127</f>
        <v>0.7037037037037037</v>
      </c>
      <c r="I127" s="16">
        <v>283</v>
      </c>
      <c r="J127" s="17">
        <f aca="true" t="shared" si="209" ref="J127:J132">$I127/$G127</f>
        <v>0.45425361155698235</v>
      </c>
      <c r="K127" s="58">
        <v>183</v>
      </c>
      <c r="L127" s="59">
        <f aca="true" t="shared" si="210" ref="L127:L132">$K127/$G127</f>
        <v>0.29373996789727125</v>
      </c>
      <c r="M127" s="20">
        <v>84</v>
      </c>
      <c r="N127" s="21">
        <f aca="true" t="shared" si="211" ref="N127:N132">$M127/$G127</f>
        <v>0.1348314606741573</v>
      </c>
      <c r="O127" s="18">
        <v>47</v>
      </c>
      <c r="P127" s="19">
        <f aca="true" t="shared" si="212" ref="P127:P132">$O127/$G127</f>
        <v>0.0754414125200642</v>
      </c>
      <c r="Q127" s="46">
        <f aca="true" t="shared" si="213" ref="Q127:Q132">U127+W127+Y127+AA127+AC127+AE127+AG127+AI127+AK127</f>
        <v>26</v>
      </c>
      <c r="R127" s="47">
        <f aca="true" t="shared" si="214" ref="R127:R132">$Q127/$G127</f>
        <v>0.04173354735152488</v>
      </c>
      <c r="S127" s="111">
        <v>14</v>
      </c>
      <c r="T127" s="90"/>
      <c r="U127" s="84">
        <v>4</v>
      </c>
      <c r="V127" s="85">
        <f aca="true" t="shared" si="215" ref="V127:V132">$U127/$G127</f>
        <v>0.006420545746388443</v>
      </c>
      <c r="W127" s="84">
        <v>4</v>
      </c>
      <c r="X127" s="85">
        <f aca="true" t="shared" si="216" ref="X127:X132">$W127/$G127</f>
        <v>0.006420545746388443</v>
      </c>
      <c r="Y127" s="84">
        <v>4</v>
      </c>
      <c r="Z127" s="85">
        <f aca="true" t="shared" si="217" ref="Z127:Z132">$Y127/$G127</f>
        <v>0.006420545746388443</v>
      </c>
      <c r="AA127" s="84">
        <v>5</v>
      </c>
      <c r="AB127" s="85">
        <f aca="true" t="shared" si="218" ref="AB127:AB132">$AA127/$G127</f>
        <v>0.008025682182985553</v>
      </c>
      <c r="AC127" s="84">
        <v>2</v>
      </c>
      <c r="AD127" s="85">
        <f aca="true" t="shared" si="219" ref="AD127:AD132">$AC127/$G127</f>
        <v>0.0032102728731942215</v>
      </c>
      <c r="AE127" s="84">
        <v>4</v>
      </c>
      <c r="AF127" s="85">
        <f aca="true" t="shared" si="220" ref="AF127:AF132">$AE127/$G127</f>
        <v>0.006420545746388443</v>
      </c>
      <c r="AG127" s="84">
        <v>3</v>
      </c>
      <c r="AH127" s="85">
        <f aca="true" t="shared" si="221" ref="AH127:AH132">$AG127/$G127</f>
        <v>0.004815409309791332</v>
      </c>
      <c r="AI127" s="84">
        <v>0</v>
      </c>
      <c r="AJ127" s="85">
        <f aca="true" t="shared" si="222" ref="AJ127:AJ132">$AI127/$G127</f>
        <v>0</v>
      </c>
      <c r="AK127" s="84">
        <v>0</v>
      </c>
      <c r="AL127" s="85">
        <f aca="true" t="shared" si="223" ref="AL127:AL132">$AK127/$G127</f>
        <v>0</v>
      </c>
      <c r="AM127" s="111">
        <v>14</v>
      </c>
      <c r="AN127" s="90"/>
    </row>
    <row r="128" spans="1:40" ht="12.75">
      <c r="A128" s="112"/>
      <c r="B128" s="6">
        <v>72</v>
      </c>
      <c r="C128" s="7">
        <v>993</v>
      </c>
      <c r="D128" s="7">
        <v>767</v>
      </c>
      <c r="E128" s="7">
        <v>767</v>
      </c>
      <c r="F128" s="7">
        <v>10</v>
      </c>
      <c r="G128" s="7">
        <v>757</v>
      </c>
      <c r="H128" s="3">
        <f t="shared" si="208"/>
        <v>0.7724068479355488</v>
      </c>
      <c r="I128" s="16">
        <v>373</v>
      </c>
      <c r="J128" s="17">
        <f t="shared" si="209"/>
        <v>0.49273447820343463</v>
      </c>
      <c r="K128" s="58">
        <v>228</v>
      </c>
      <c r="L128" s="59">
        <f t="shared" si="210"/>
        <v>0.3011889035667107</v>
      </c>
      <c r="M128" s="20">
        <v>93</v>
      </c>
      <c r="N128" s="21">
        <f t="shared" si="211"/>
        <v>0.12285336856010567</v>
      </c>
      <c r="O128" s="18">
        <v>40</v>
      </c>
      <c r="P128" s="19">
        <f t="shared" si="212"/>
        <v>0.052840158520475564</v>
      </c>
      <c r="Q128" s="46">
        <f t="shared" si="213"/>
        <v>23</v>
      </c>
      <c r="R128" s="47">
        <f t="shared" si="214"/>
        <v>0.03038309114927345</v>
      </c>
      <c r="S128" s="112"/>
      <c r="T128" s="91"/>
      <c r="U128" s="84">
        <v>5</v>
      </c>
      <c r="V128" s="85">
        <f t="shared" si="215"/>
        <v>0.0066050198150594455</v>
      </c>
      <c r="W128" s="84">
        <v>2</v>
      </c>
      <c r="X128" s="85">
        <f t="shared" si="216"/>
        <v>0.002642007926023778</v>
      </c>
      <c r="Y128" s="84">
        <v>5</v>
      </c>
      <c r="Z128" s="85">
        <f t="shared" si="217"/>
        <v>0.0066050198150594455</v>
      </c>
      <c r="AA128" s="84">
        <v>2</v>
      </c>
      <c r="AB128" s="85">
        <f t="shared" si="218"/>
        <v>0.002642007926023778</v>
      </c>
      <c r="AC128" s="84">
        <v>4</v>
      </c>
      <c r="AD128" s="85">
        <f t="shared" si="219"/>
        <v>0.005284015852047556</v>
      </c>
      <c r="AE128" s="84">
        <v>3</v>
      </c>
      <c r="AF128" s="85">
        <f t="shared" si="220"/>
        <v>0.003963011889035667</v>
      </c>
      <c r="AG128" s="84">
        <v>1</v>
      </c>
      <c r="AH128" s="85">
        <f t="shared" si="221"/>
        <v>0.001321003963011889</v>
      </c>
      <c r="AI128" s="84">
        <v>0</v>
      </c>
      <c r="AJ128" s="85">
        <f t="shared" si="222"/>
        <v>0</v>
      </c>
      <c r="AK128" s="84">
        <v>1</v>
      </c>
      <c r="AL128" s="85">
        <f t="shared" si="223"/>
        <v>0.001321003963011889</v>
      </c>
      <c r="AM128" s="112"/>
      <c r="AN128" s="91"/>
    </row>
    <row r="129" spans="1:40" ht="12.75">
      <c r="A129" s="112"/>
      <c r="B129" s="6">
        <v>73</v>
      </c>
      <c r="C129" s="7">
        <v>1001</v>
      </c>
      <c r="D129" s="7">
        <v>770</v>
      </c>
      <c r="E129" s="7">
        <v>768</v>
      </c>
      <c r="F129" s="7">
        <v>7</v>
      </c>
      <c r="G129" s="7">
        <v>761</v>
      </c>
      <c r="H129" s="3">
        <f t="shared" si="208"/>
        <v>0.7692307692307693</v>
      </c>
      <c r="I129" s="16">
        <v>409</v>
      </c>
      <c r="J129" s="17">
        <f t="shared" si="209"/>
        <v>0.5374507227332457</v>
      </c>
      <c r="K129" s="58">
        <v>217</v>
      </c>
      <c r="L129" s="59">
        <f t="shared" si="210"/>
        <v>0.2851511169513798</v>
      </c>
      <c r="M129" s="20">
        <v>83</v>
      </c>
      <c r="N129" s="21">
        <f t="shared" si="211"/>
        <v>0.10906701708278581</v>
      </c>
      <c r="O129" s="18">
        <v>27</v>
      </c>
      <c r="P129" s="19">
        <f t="shared" si="212"/>
        <v>0.035479632063074903</v>
      </c>
      <c r="Q129" s="46">
        <f t="shared" si="213"/>
        <v>25</v>
      </c>
      <c r="R129" s="47">
        <f t="shared" si="214"/>
        <v>0.0328515111695138</v>
      </c>
      <c r="S129" s="112"/>
      <c r="T129" s="91"/>
      <c r="U129" s="84">
        <v>8</v>
      </c>
      <c r="V129" s="85">
        <f t="shared" si="215"/>
        <v>0.010512483574244415</v>
      </c>
      <c r="W129" s="84">
        <v>3</v>
      </c>
      <c r="X129" s="85">
        <f t="shared" si="216"/>
        <v>0.003942181340341655</v>
      </c>
      <c r="Y129" s="84">
        <v>4</v>
      </c>
      <c r="Z129" s="85">
        <f t="shared" si="217"/>
        <v>0.005256241787122208</v>
      </c>
      <c r="AA129" s="84">
        <v>0</v>
      </c>
      <c r="AB129" s="85">
        <f t="shared" si="218"/>
        <v>0</v>
      </c>
      <c r="AC129" s="84">
        <v>3</v>
      </c>
      <c r="AD129" s="85">
        <f t="shared" si="219"/>
        <v>0.003942181340341655</v>
      </c>
      <c r="AE129" s="84">
        <v>4</v>
      </c>
      <c r="AF129" s="85">
        <f t="shared" si="220"/>
        <v>0.005256241787122208</v>
      </c>
      <c r="AG129" s="84">
        <v>3</v>
      </c>
      <c r="AH129" s="85">
        <f t="shared" si="221"/>
        <v>0.003942181340341655</v>
      </c>
      <c r="AI129" s="84">
        <v>0</v>
      </c>
      <c r="AJ129" s="85">
        <f t="shared" si="222"/>
        <v>0</v>
      </c>
      <c r="AK129" s="84">
        <v>0</v>
      </c>
      <c r="AL129" s="85">
        <f t="shared" si="223"/>
        <v>0</v>
      </c>
      <c r="AM129" s="112"/>
      <c r="AN129" s="91"/>
    </row>
    <row r="130" spans="1:40" ht="12.75">
      <c r="A130" s="112"/>
      <c r="B130" s="6">
        <v>74</v>
      </c>
      <c r="C130" s="7">
        <v>718</v>
      </c>
      <c r="D130" s="7">
        <v>509</v>
      </c>
      <c r="E130" s="7">
        <v>508</v>
      </c>
      <c r="F130" s="7">
        <v>5</v>
      </c>
      <c r="G130" s="7">
        <v>503</v>
      </c>
      <c r="H130" s="3">
        <f t="shared" si="208"/>
        <v>0.7089136490250696</v>
      </c>
      <c r="I130" s="16">
        <v>247</v>
      </c>
      <c r="J130" s="17">
        <f t="shared" si="209"/>
        <v>0.49105367793240556</v>
      </c>
      <c r="K130" s="58">
        <v>165</v>
      </c>
      <c r="L130" s="59">
        <f t="shared" si="210"/>
        <v>0.32803180914512925</v>
      </c>
      <c r="M130" s="20">
        <v>44</v>
      </c>
      <c r="N130" s="21">
        <f t="shared" si="211"/>
        <v>0.0874751491053678</v>
      </c>
      <c r="O130" s="18">
        <v>29</v>
      </c>
      <c r="P130" s="19">
        <f t="shared" si="212"/>
        <v>0.05765407554671968</v>
      </c>
      <c r="Q130" s="46">
        <f t="shared" si="213"/>
        <v>18</v>
      </c>
      <c r="R130" s="47">
        <f t="shared" si="214"/>
        <v>0.03578528827037773</v>
      </c>
      <c r="S130" s="112"/>
      <c r="T130" s="91"/>
      <c r="U130" s="84">
        <v>6</v>
      </c>
      <c r="V130" s="85">
        <f t="shared" si="215"/>
        <v>0.011928429423459244</v>
      </c>
      <c r="W130" s="84">
        <v>3</v>
      </c>
      <c r="X130" s="85">
        <f t="shared" si="216"/>
        <v>0.005964214711729622</v>
      </c>
      <c r="Y130" s="84">
        <v>4</v>
      </c>
      <c r="Z130" s="85">
        <f t="shared" si="217"/>
        <v>0.007952286282306162</v>
      </c>
      <c r="AA130" s="84">
        <v>3</v>
      </c>
      <c r="AB130" s="85">
        <f t="shared" si="218"/>
        <v>0.005964214711729622</v>
      </c>
      <c r="AC130" s="84">
        <v>0</v>
      </c>
      <c r="AD130" s="85">
        <f t="shared" si="219"/>
        <v>0</v>
      </c>
      <c r="AE130" s="84">
        <v>0</v>
      </c>
      <c r="AF130" s="85">
        <f t="shared" si="220"/>
        <v>0</v>
      </c>
      <c r="AG130" s="84">
        <v>1</v>
      </c>
      <c r="AH130" s="85">
        <f t="shared" si="221"/>
        <v>0.0019880715705765406</v>
      </c>
      <c r="AI130" s="84">
        <v>1</v>
      </c>
      <c r="AJ130" s="85">
        <f t="shared" si="222"/>
        <v>0.0019880715705765406</v>
      </c>
      <c r="AK130" s="84">
        <v>0</v>
      </c>
      <c r="AL130" s="85">
        <f t="shared" si="223"/>
        <v>0</v>
      </c>
      <c r="AM130" s="112"/>
      <c r="AN130" s="91"/>
    </row>
    <row r="131" spans="1:40" ht="12.75">
      <c r="A131" s="113"/>
      <c r="B131" s="6">
        <v>75</v>
      </c>
      <c r="C131" s="7">
        <v>1003</v>
      </c>
      <c r="D131" s="7">
        <v>762</v>
      </c>
      <c r="E131" s="7">
        <v>762</v>
      </c>
      <c r="F131" s="7">
        <v>3</v>
      </c>
      <c r="G131" s="7">
        <v>759</v>
      </c>
      <c r="H131" s="3">
        <f t="shared" si="208"/>
        <v>0.7597208374875374</v>
      </c>
      <c r="I131" s="16">
        <v>348</v>
      </c>
      <c r="J131" s="17">
        <f t="shared" si="209"/>
        <v>0.45849802371541504</v>
      </c>
      <c r="K131" s="58">
        <v>258</v>
      </c>
      <c r="L131" s="59">
        <f t="shared" si="210"/>
        <v>0.33992094861660077</v>
      </c>
      <c r="M131" s="20">
        <v>89</v>
      </c>
      <c r="N131" s="21">
        <f t="shared" si="211"/>
        <v>0.11725955204216074</v>
      </c>
      <c r="O131" s="18">
        <v>46</v>
      </c>
      <c r="P131" s="19">
        <f t="shared" si="212"/>
        <v>0.06060606060606061</v>
      </c>
      <c r="Q131" s="46">
        <f t="shared" si="213"/>
        <v>18</v>
      </c>
      <c r="R131" s="47">
        <f t="shared" si="214"/>
        <v>0.023715415019762844</v>
      </c>
      <c r="S131" s="113"/>
      <c r="T131" s="92"/>
      <c r="U131" s="84">
        <v>1</v>
      </c>
      <c r="V131" s="85">
        <f t="shared" si="215"/>
        <v>0.0013175230566534915</v>
      </c>
      <c r="W131" s="84">
        <v>5</v>
      </c>
      <c r="X131" s="85">
        <f t="shared" si="216"/>
        <v>0.006587615283267457</v>
      </c>
      <c r="Y131" s="84">
        <v>4</v>
      </c>
      <c r="Z131" s="85">
        <f t="shared" si="217"/>
        <v>0.005270092226613966</v>
      </c>
      <c r="AA131" s="84">
        <v>5</v>
      </c>
      <c r="AB131" s="85">
        <f t="shared" si="218"/>
        <v>0.006587615283267457</v>
      </c>
      <c r="AC131" s="84">
        <v>2</v>
      </c>
      <c r="AD131" s="85">
        <f t="shared" si="219"/>
        <v>0.002635046113306983</v>
      </c>
      <c r="AE131" s="84">
        <v>0</v>
      </c>
      <c r="AF131" s="85">
        <f t="shared" si="220"/>
        <v>0</v>
      </c>
      <c r="AG131" s="84">
        <v>1</v>
      </c>
      <c r="AH131" s="85">
        <f t="shared" si="221"/>
        <v>0.0013175230566534915</v>
      </c>
      <c r="AI131" s="84">
        <v>0</v>
      </c>
      <c r="AJ131" s="85">
        <f t="shared" si="222"/>
        <v>0</v>
      </c>
      <c r="AK131" s="84">
        <v>0</v>
      </c>
      <c r="AL131" s="85">
        <f t="shared" si="223"/>
        <v>0</v>
      </c>
      <c r="AM131" s="113"/>
      <c r="AN131" s="92"/>
    </row>
    <row r="132" spans="1:40" s="31" customFormat="1" ht="12.75">
      <c r="A132" s="5"/>
      <c r="B132" s="6"/>
      <c r="C132" s="6">
        <f>SUM(C127:C131)</f>
        <v>4606</v>
      </c>
      <c r="D132" s="6">
        <f>SUM(D127:D131)</f>
        <v>3435</v>
      </c>
      <c r="E132" s="6">
        <f>SUM(E127:E131)</f>
        <v>3432</v>
      </c>
      <c r="F132" s="6">
        <f>SUM(F127:F131)</f>
        <v>29</v>
      </c>
      <c r="G132" s="6">
        <f>SUM(G127:G131)</f>
        <v>3403</v>
      </c>
      <c r="H132" s="23">
        <f t="shared" si="208"/>
        <v>0.7457663916630481</v>
      </c>
      <c r="I132" s="24">
        <f>SUM(I127:I131)</f>
        <v>1660</v>
      </c>
      <c r="J132" s="25">
        <f t="shared" si="209"/>
        <v>0.4878048780487805</v>
      </c>
      <c r="K132" s="60">
        <f>SUM(K127:K131)</f>
        <v>1051</v>
      </c>
      <c r="L132" s="61">
        <f t="shared" si="210"/>
        <v>0.30884513664413754</v>
      </c>
      <c r="M132" s="28">
        <f>SUM(M127:M131)</f>
        <v>393</v>
      </c>
      <c r="N132" s="29">
        <f t="shared" si="211"/>
        <v>0.11548633558624744</v>
      </c>
      <c r="O132" s="26">
        <f>SUM(O127:O131)</f>
        <v>189</v>
      </c>
      <c r="P132" s="27">
        <f t="shared" si="212"/>
        <v>0.05553923009109609</v>
      </c>
      <c r="Q132" s="48">
        <f t="shared" si="213"/>
        <v>110</v>
      </c>
      <c r="R132" s="49">
        <f t="shared" si="214"/>
        <v>0.03232441962973846</v>
      </c>
      <c r="S132" s="30"/>
      <c r="T132" s="30"/>
      <c r="U132" s="66">
        <f>SUM(U127:U131)</f>
        <v>24</v>
      </c>
      <c r="V132" s="67">
        <f t="shared" si="215"/>
        <v>0.007052600646488392</v>
      </c>
      <c r="W132" s="66">
        <f>SUM(W127:W131)</f>
        <v>17</v>
      </c>
      <c r="X132" s="67">
        <f t="shared" si="216"/>
        <v>0.004995592124595945</v>
      </c>
      <c r="Y132" s="66">
        <f>SUM(Y127:Y131)</f>
        <v>21</v>
      </c>
      <c r="Z132" s="67">
        <f t="shared" si="217"/>
        <v>0.006171025565677344</v>
      </c>
      <c r="AA132" s="66">
        <f>SUM(AA127:AA131)</f>
        <v>15</v>
      </c>
      <c r="AB132" s="67">
        <f t="shared" si="218"/>
        <v>0.004407875404055245</v>
      </c>
      <c r="AC132" s="66">
        <f>SUM(AC127:AC131)</f>
        <v>11</v>
      </c>
      <c r="AD132" s="67">
        <f t="shared" si="219"/>
        <v>0.0032324419629738465</v>
      </c>
      <c r="AE132" s="66">
        <f>SUM(AE127:AE131)</f>
        <v>11</v>
      </c>
      <c r="AF132" s="67">
        <f t="shared" si="220"/>
        <v>0.0032324419629738465</v>
      </c>
      <c r="AG132" s="66">
        <f>SUM(AG127:AG131)</f>
        <v>9</v>
      </c>
      <c r="AH132" s="67">
        <f t="shared" si="221"/>
        <v>0.002644725242433147</v>
      </c>
      <c r="AI132" s="66">
        <f>SUM(AI127:AI131)</f>
        <v>1</v>
      </c>
      <c r="AJ132" s="67">
        <f t="shared" si="222"/>
        <v>0.0002938583602703497</v>
      </c>
      <c r="AK132" s="66">
        <f>SUM(AK127:AK131)</f>
        <v>1</v>
      </c>
      <c r="AL132" s="67">
        <f t="shared" si="223"/>
        <v>0.0002938583602703497</v>
      </c>
      <c r="AM132" s="30"/>
      <c r="AN132" s="30"/>
    </row>
    <row r="133" spans="1:40" s="31" customFormat="1" ht="12.75">
      <c r="A133" s="5"/>
      <c r="B133" s="6"/>
      <c r="C133" s="6"/>
      <c r="D133" s="6"/>
      <c r="E133" s="6"/>
      <c r="F133" s="6"/>
      <c r="G133" s="6"/>
      <c r="H133" s="23"/>
      <c r="I133" s="32"/>
      <c r="J133" s="25"/>
      <c r="K133" s="62"/>
      <c r="L133" s="61"/>
      <c r="M133" s="34"/>
      <c r="N133" s="29"/>
      <c r="O133" s="33"/>
      <c r="P133" s="27"/>
      <c r="Q133" s="50"/>
      <c r="R133" s="49"/>
      <c r="S133" s="5"/>
      <c r="T133" s="5"/>
      <c r="U133" s="86"/>
      <c r="V133" s="67"/>
      <c r="W133" s="86"/>
      <c r="X133" s="67"/>
      <c r="Y133" s="86"/>
      <c r="Z133" s="67"/>
      <c r="AA133" s="86"/>
      <c r="AB133" s="67"/>
      <c r="AC133" s="86"/>
      <c r="AD133" s="67"/>
      <c r="AE133" s="86"/>
      <c r="AF133" s="67"/>
      <c r="AG133" s="86"/>
      <c r="AH133" s="67"/>
      <c r="AI133" s="86"/>
      <c r="AJ133" s="67"/>
      <c r="AK133" s="86"/>
      <c r="AL133" s="67"/>
      <c r="AM133" s="5"/>
      <c r="AN133" s="5"/>
    </row>
    <row r="134" spans="1:40" s="31" customFormat="1" ht="12.75">
      <c r="A134" s="5"/>
      <c r="B134" s="6"/>
      <c r="C134" s="6"/>
      <c r="D134" s="6"/>
      <c r="E134" s="6"/>
      <c r="F134" s="6"/>
      <c r="G134" s="6"/>
      <c r="H134" s="23"/>
      <c r="I134" s="32"/>
      <c r="J134" s="25"/>
      <c r="K134" s="62"/>
      <c r="L134" s="61"/>
      <c r="M134" s="34"/>
      <c r="N134" s="29"/>
      <c r="O134" s="33"/>
      <c r="P134" s="27"/>
      <c r="Q134" s="50"/>
      <c r="R134" s="49"/>
      <c r="S134" s="5"/>
      <c r="T134" s="5"/>
      <c r="U134" s="86"/>
      <c r="V134" s="67"/>
      <c r="W134" s="86"/>
      <c r="X134" s="67"/>
      <c r="Y134" s="86"/>
      <c r="Z134" s="67"/>
      <c r="AA134" s="86"/>
      <c r="AB134" s="67"/>
      <c r="AC134" s="86"/>
      <c r="AD134" s="67"/>
      <c r="AE134" s="86"/>
      <c r="AF134" s="67"/>
      <c r="AG134" s="86"/>
      <c r="AH134" s="67"/>
      <c r="AI134" s="86"/>
      <c r="AJ134" s="67"/>
      <c r="AK134" s="86"/>
      <c r="AL134" s="67"/>
      <c r="AM134" s="5"/>
      <c r="AN134" s="5"/>
    </row>
    <row r="135" spans="1:40" s="31" customFormat="1" ht="12.75">
      <c r="A135" s="14" t="s">
        <v>28</v>
      </c>
      <c r="B135" s="6"/>
      <c r="C135" s="7"/>
      <c r="D135" s="7"/>
      <c r="E135" s="7"/>
      <c r="F135" s="7"/>
      <c r="G135" s="7"/>
      <c r="H135" s="3"/>
      <c r="I135" s="24"/>
      <c r="J135" s="17"/>
      <c r="K135" s="58"/>
      <c r="L135" s="59"/>
      <c r="M135" s="28"/>
      <c r="N135" s="21"/>
      <c r="O135" s="18"/>
      <c r="P135" s="19"/>
      <c r="Q135" s="46"/>
      <c r="R135" s="47"/>
      <c r="S135" s="30"/>
      <c r="T135" s="30"/>
      <c r="U135" s="84"/>
      <c r="V135" s="85"/>
      <c r="W135" s="66"/>
      <c r="X135" s="85"/>
      <c r="Y135" s="84"/>
      <c r="Z135" s="85"/>
      <c r="AA135" s="84"/>
      <c r="AB135" s="85"/>
      <c r="AC135" s="84"/>
      <c r="AD135" s="85"/>
      <c r="AE135" s="66"/>
      <c r="AF135" s="85"/>
      <c r="AG135" s="84"/>
      <c r="AH135" s="85"/>
      <c r="AI135" s="84"/>
      <c r="AJ135" s="85"/>
      <c r="AK135" s="84"/>
      <c r="AL135" s="85"/>
      <c r="AM135" s="30"/>
      <c r="AN135" s="30"/>
    </row>
    <row r="136" spans="1:40" s="31" customFormat="1" ht="12.75">
      <c r="A136" s="111" t="s">
        <v>27</v>
      </c>
      <c r="B136" s="6">
        <v>70</v>
      </c>
      <c r="C136" s="7">
        <v>983</v>
      </c>
      <c r="D136" s="7">
        <v>588</v>
      </c>
      <c r="E136" s="7">
        <v>588</v>
      </c>
      <c r="F136" s="7">
        <v>8</v>
      </c>
      <c r="G136" s="7">
        <v>580</v>
      </c>
      <c r="H136" s="3">
        <f aca="true" t="shared" si="224" ref="H136:H142">$D136/$C136</f>
        <v>0.5981688708036622</v>
      </c>
      <c r="I136" s="16">
        <v>193</v>
      </c>
      <c r="J136" s="17">
        <f aca="true" t="shared" si="225" ref="J136:J143">$I136/$G136</f>
        <v>0.33275862068965517</v>
      </c>
      <c r="K136" s="58">
        <v>212</v>
      </c>
      <c r="L136" s="59">
        <f aca="true" t="shared" si="226" ref="L136:L143">$K136/$G136</f>
        <v>0.36551724137931035</v>
      </c>
      <c r="M136" s="20">
        <v>117</v>
      </c>
      <c r="N136" s="21">
        <f aca="true" t="shared" si="227" ref="N136:N143">$M136/$G136</f>
        <v>0.20172413793103447</v>
      </c>
      <c r="O136" s="18">
        <v>34</v>
      </c>
      <c r="P136" s="19">
        <f aca="true" t="shared" si="228" ref="P136:P143">$O136/$G136</f>
        <v>0.05862068965517241</v>
      </c>
      <c r="Q136" s="46">
        <f aca="true" t="shared" si="229" ref="Q136:Q143">U136+W136+Y136+AA136+AC136+AE136+AG136+AI136+AK136</f>
        <v>24</v>
      </c>
      <c r="R136" s="47">
        <f aca="true" t="shared" si="230" ref="R136:R143">$Q136/$G136</f>
        <v>0.041379310344827586</v>
      </c>
      <c r="S136" s="111" t="s">
        <v>27</v>
      </c>
      <c r="T136" s="90"/>
      <c r="U136" s="84">
        <v>5</v>
      </c>
      <c r="V136" s="85">
        <f aca="true" t="shared" si="231" ref="V136:V143">$U136/$G136</f>
        <v>0.008620689655172414</v>
      </c>
      <c r="W136" s="84">
        <v>5</v>
      </c>
      <c r="X136" s="85">
        <f aca="true" t="shared" si="232" ref="X136:X143">$W136/$G136</f>
        <v>0.008620689655172414</v>
      </c>
      <c r="Y136" s="84">
        <v>4</v>
      </c>
      <c r="Z136" s="85">
        <f aca="true" t="shared" si="233" ref="Z136:Z143">$Y136/$G136</f>
        <v>0.006896551724137931</v>
      </c>
      <c r="AA136" s="84">
        <v>4</v>
      </c>
      <c r="AB136" s="85">
        <f aca="true" t="shared" si="234" ref="AB136:AB143">$AA136/$G136</f>
        <v>0.006896551724137931</v>
      </c>
      <c r="AC136" s="84">
        <v>1</v>
      </c>
      <c r="AD136" s="85">
        <f aca="true" t="shared" si="235" ref="AD136:AD143">$AC136/$G136</f>
        <v>0.0017241379310344827</v>
      </c>
      <c r="AE136" s="84">
        <v>1</v>
      </c>
      <c r="AF136" s="85">
        <f aca="true" t="shared" si="236" ref="AF136:AF143">$AE136/$G136</f>
        <v>0.0017241379310344827</v>
      </c>
      <c r="AG136" s="84">
        <v>3</v>
      </c>
      <c r="AH136" s="85">
        <f aca="true" t="shared" si="237" ref="AH136:AH143">$AG136/$G136</f>
        <v>0.005172413793103448</v>
      </c>
      <c r="AI136" s="84">
        <v>1</v>
      </c>
      <c r="AJ136" s="85">
        <f aca="true" t="shared" si="238" ref="AJ136:AJ143">$AI136/$G136</f>
        <v>0.0017241379310344827</v>
      </c>
      <c r="AK136" s="84">
        <v>0</v>
      </c>
      <c r="AL136" s="85">
        <f aca="true" t="shared" si="239" ref="AL136:AL143">$AK136/$G136</f>
        <v>0</v>
      </c>
      <c r="AM136" s="111" t="s">
        <v>27</v>
      </c>
      <c r="AN136" s="90"/>
    </row>
    <row r="137" spans="1:40" s="31" customFormat="1" ht="12.75">
      <c r="A137" s="112"/>
      <c r="B137" s="6">
        <v>71</v>
      </c>
      <c r="C137" s="7">
        <v>933</v>
      </c>
      <c r="D137" s="7">
        <v>601</v>
      </c>
      <c r="E137" s="7">
        <v>600</v>
      </c>
      <c r="F137" s="7">
        <v>3</v>
      </c>
      <c r="G137" s="7">
        <v>597</v>
      </c>
      <c r="H137" s="3">
        <f t="shared" si="224"/>
        <v>0.6441586280814576</v>
      </c>
      <c r="I137" s="16">
        <v>210</v>
      </c>
      <c r="J137" s="17">
        <f t="shared" si="225"/>
        <v>0.35175879396984927</v>
      </c>
      <c r="K137" s="58">
        <v>213</v>
      </c>
      <c r="L137" s="59">
        <f t="shared" si="226"/>
        <v>0.35678391959798994</v>
      </c>
      <c r="M137" s="20">
        <v>111</v>
      </c>
      <c r="N137" s="21">
        <f t="shared" si="227"/>
        <v>0.18592964824120603</v>
      </c>
      <c r="O137" s="18">
        <v>43</v>
      </c>
      <c r="P137" s="19">
        <f t="shared" si="228"/>
        <v>0.07202680067001675</v>
      </c>
      <c r="Q137" s="46">
        <f t="shared" si="229"/>
        <v>20</v>
      </c>
      <c r="R137" s="47">
        <f t="shared" si="230"/>
        <v>0.03350083752093802</v>
      </c>
      <c r="S137" s="112"/>
      <c r="T137" s="91"/>
      <c r="U137" s="84">
        <v>6</v>
      </c>
      <c r="V137" s="85">
        <f t="shared" si="231"/>
        <v>0.010050251256281407</v>
      </c>
      <c r="W137" s="84">
        <v>5</v>
      </c>
      <c r="X137" s="85">
        <f t="shared" si="232"/>
        <v>0.008375209380234505</v>
      </c>
      <c r="Y137" s="84">
        <v>2</v>
      </c>
      <c r="Z137" s="85">
        <f t="shared" si="233"/>
        <v>0.0033500837520938024</v>
      </c>
      <c r="AA137" s="84">
        <v>1</v>
      </c>
      <c r="AB137" s="85">
        <f t="shared" si="234"/>
        <v>0.0016750418760469012</v>
      </c>
      <c r="AC137" s="84">
        <v>1</v>
      </c>
      <c r="AD137" s="85">
        <f t="shared" si="235"/>
        <v>0.0016750418760469012</v>
      </c>
      <c r="AE137" s="84">
        <v>2</v>
      </c>
      <c r="AF137" s="85">
        <f t="shared" si="236"/>
        <v>0.0033500837520938024</v>
      </c>
      <c r="AG137" s="84">
        <v>1</v>
      </c>
      <c r="AH137" s="85">
        <f t="shared" si="237"/>
        <v>0.0016750418760469012</v>
      </c>
      <c r="AI137" s="84">
        <v>1</v>
      </c>
      <c r="AJ137" s="85">
        <f t="shared" si="238"/>
        <v>0.0016750418760469012</v>
      </c>
      <c r="AK137" s="84">
        <v>1</v>
      </c>
      <c r="AL137" s="85">
        <f t="shared" si="239"/>
        <v>0.0016750418760469012</v>
      </c>
      <c r="AM137" s="112"/>
      <c r="AN137" s="91"/>
    </row>
    <row r="138" spans="1:40" s="31" customFormat="1" ht="12.75">
      <c r="A138" s="112"/>
      <c r="B138" s="6">
        <v>72</v>
      </c>
      <c r="C138" s="7">
        <v>926</v>
      </c>
      <c r="D138" s="7">
        <v>524</v>
      </c>
      <c r="E138" s="7">
        <v>522</v>
      </c>
      <c r="F138" s="7">
        <v>0</v>
      </c>
      <c r="G138" s="7">
        <v>522</v>
      </c>
      <c r="H138" s="3">
        <f t="shared" si="224"/>
        <v>0.5658747300215983</v>
      </c>
      <c r="I138" s="16">
        <v>200</v>
      </c>
      <c r="J138" s="17">
        <f t="shared" si="225"/>
        <v>0.3831417624521073</v>
      </c>
      <c r="K138" s="58">
        <v>186</v>
      </c>
      <c r="L138" s="59">
        <f t="shared" si="226"/>
        <v>0.3563218390804598</v>
      </c>
      <c r="M138" s="20">
        <v>84</v>
      </c>
      <c r="N138" s="21">
        <f t="shared" si="227"/>
        <v>0.16091954022988506</v>
      </c>
      <c r="O138" s="18">
        <v>29</v>
      </c>
      <c r="P138" s="19">
        <f t="shared" si="228"/>
        <v>0.05555555555555555</v>
      </c>
      <c r="Q138" s="46">
        <f t="shared" si="229"/>
        <v>23</v>
      </c>
      <c r="R138" s="47">
        <f t="shared" si="230"/>
        <v>0.044061302681992334</v>
      </c>
      <c r="S138" s="112"/>
      <c r="T138" s="91"/>
      <c r="U138" s="84">
        <v>5</v>
      </c>
      <c r="V138" s="85">
        <f t="shared" si="231"/>
        <v>0.009578544061302681</v>
      </c>
      <c r="W138" s="84">
        <v>0</v>
      </c>
      <c r="X138" s="85">
        <f t="shared" si="232"/>
        <v>0</v>
      </c>
      <c r="Y138" s="84">
        <v>5</v>
      </c>
      <c r="Z138" s="85">
        <f t="shared" si="233"/>
        <v>0.009578544061302681</v>
      </c>
      <c r="AA138" s="84">
        <v>9</v>
      </c>
      <c r="AB138" s="85">
        <f t="shared" si="234"/>
        <v>0.017241379310344827</v>
      </c>
      <c r="AC138" s="84">
        <v>1</v>
      </c>
      <c r="AD138" s="85">
        <f t="shared" si="235"/>
        <v>0.0019157088122605363</v>
      </c>
      <c r="AE138" s="84">
        <v>1</v>
      </c>
      <c r="AF138" s="85">
        <f t="shared" si="236"/>
        <v>0.0019157088122605363</v>
      </c>
      <c r="AG138" s="84">
        <v>0</v>
      </c>
      <c r="AH138" s="85">
        <f t="shared" si="237"/>
        <v>0</v>
      </c>
      <c r="AI138" s="84">
        <v>1</v>
      </c>
      <c r="AJ138" s="85">
        <f t="shared" si="238"/>
        <v>0.0019157088122605363</v>
      </c>
      <c r="AK138" s="84">
        <v>1</v>
      </c>
      <c r="AL138" s="85">
        <f t="shared" si="239"/>
        <v>0.0019157088122605363</v>
      </c>
      <c r="AM138" s="112"/>
      <c r="AN138" s="91"/>
    </row>
    <row r="139" spans="1:40" s="31" customFormat="1" ht="12.75">
      <c r="A139" s="112"/>
      <c r="B139" s="6">
        <v>73</v>
      </c>
      <c r="C139" s="7">
        <v>889</v>
      </c>
      <c r="D139" s="7">
        <v>521</v>
      </c>
      <c r="E139" s="7">
        <v>521</v>
      </c>
      <c r="F139" s="7">
        <v>7</v>
      </c>
      <c r="G139" s="7">
        <v>514</v>
      </c>
      <c r="H139" s="3">
        <f t="shared" si="224"/>
        <v>0.5860517435320585</v>
      </c>
      <c r="I139" s="16">
        <v>178</v>
      </c>
      <c r="J139" s="17">
        <f t="shared" si="225"/>
        <v>0.3463035019455253</v>
      </c>
      <c r="K139" s="58">
        <v>216</v>
      </c>
      <c r="L139" s="59">
        <f t="shared" si="226"/>
        <v>0.42023346303501946</v>
      </c>
      <c r="M139" s="20">
        <v>77</v>
      </c>
      <c r="N139" s="21">
        <f t="shared" si="227"/>
        <v>0.14980544747081712</v>
      </c>
      <c r="O139" s="18">
        <v>23</v>
      </c>
      <c r="P139" s="19">
        <f t="shared" si="228"/>
        <v>0.04474708171206226</v>
      </c>
      <c r="Q139" s="46">
        <f t="shared" si="229"/>
        <v>20</v>
      </c>
      <c r="R139" s="47">
        <f t="shared" si="230"/>
        <v>0.038910505836575876</v>
      </c>
      <c r="S139" s="112"/>
      <c r="T139" s="91"/>
      <c r="U139" s="84">
        <v>3</v>
      </c>
      <c r="V139" s="85">
        <f t="shared" si="231"/>
        <v>0.005836575875486381</v>
      </c>
      <c r="W139" s="84">
        <v>1</v>
      </c>
      <c r="X139" s="85">
        <f t="shared" si="232"/>
        <v>0.0019455252918287938</v>
      </c>
      <c r="Y139" s="84">
        <v>9</v>
      </c>
      <c r="Z139" s="85">
        <f t="shared" si="233"/>
        <v>0.017509727626459144</v>
      </c>
      <c r="AA139" s="84">
        <v>2</v>
      </c>
      <c r="AB139" s="85">
        <f t="shared" si="234"/>
        <v>0.0038910505836575876</v>
      </c>
      <c r="AC139" s="84">
        <v>2</v>
      </c>
      <c r="AD139" s="85">
        <f t="shared" si="235"/>
        <v>0.0038910505836575876</v>
      </c>
      <c r="AE139" s="84">
        <v>0</v>
      </c>
      <c r="AF139" s="85">
        <f t="shared" si="236"/>
        <v>0</v>
      </c>
      <c r="AG139" s="84">
        <v>2</v>
      </c>
      <c r="AH139" s="85">
        <f t="shared" si="237"/>
        <v>0.0038910505836575876</v>
      </c>
      <c r="AI139" s="84">
        <v>1</v>
      </c>
      <c r="AJ139" s="85">
        <f t="shared" si="238"/>
        <v>0.0019455252918287938</v>
      </c>
      <c r="AK139" s="84">
        <v>0</v>
      </c>
      <c r="AL139" s="85">
        <f t="shared" si="239"/>
        <v>0</v>
      </c>
      <c r="AM139" s="112"/>
      <c r="AN139" s="91"/>
    </row>
    <row r="140" spans="1:40" s="31" customFormat="1" ht="12.75">
      <c r="A140" s="112"/>
      <c r="B140" s="6">
        <v>74</v>
      </c>
      <c r="C140" s="7">
        <v>877</v>
      </c>
      <c r="D140" s="7">
        <v>555</v>
      </c>
      <c r="E140" s="7">
        <v>555</v>
      </c>
      <c r="F140" s="7">
        <v>4</v>
      </c>
      <c r="G140" s="7">
        <v>551</v>
      </c>
      <c r="H140" s="3">
        <f t="shared" si="224"/>
        <v>0.6328392246294184</v>
      </c>
      <c r="I140" s="16">
        <v>189</v>
      </c>
      <c r="J140" s="17">
        <f t="shared" si="225"/>
        <v>0.3430127041742287</v>
      </c>
      <c r="K140" s="58">
        <v>207</v>
      </c>
      <c r="L140" s="59">
        <f t="shared" si="226"/>
        <v>0.37568058076225047</v>
      </c>
      <c r="M140" s="20">
        <v>95</v>
      </c>
      <c r="N140" s="21">
        <f t="shared" si="227"/>
        <v>0.1724137931034483</v>
      </c>
      <c r="O140" s="18">
        <v>32</v>
      </c>
      <c r="P140" s="19">
        <f t="shared" si="228"/>
        <v>0.05807622504537205</v>
      </c>
      <c r="Q140" s="46">
        <f t="shared" si="229"/>
        <v>28</v>
      </c>
      <c r="R140" s="47">
        <f t="shared" si="230"/>
        <v>0.050816696914700546</v>
      </c>
      <c r="S140" s="112"/>
      <c r="T140" s="91"/>
      <c r="U140" s="84">
        <v>7</v>
      </c>
      <c r="V140" s="85">
        <f t="shared" si="231"/>
        <v>0.012704174228675136</v>
      </c>
      <c r="W140" s="84">
        <v>8</v>
      </c>
      <c r="X140" s="85">
        <f t="shared" si="232"/>
        <v>0.014519056261343012</v>
      </c>
      <c r="Y140" s="84">
        <v>5</v>
      </c>
      <c r="Z140" s="85">
        <f t="shared" si="233"/>
        <v>0.009074410163339383</v>
      </c>
      <c r="AA140" s="84">
        <v>2</v>
      </c>
      <c r="AB140" s="85">
        <f t="shared" si="234"/>
        <v>0.003629764065335753</v>
      </c>
      <c r="AC140" s="84">
        <v>5</v>
      </c>
      <c r="AD140" s="85">
        <f t="shared" si="235"/>
        <v>0.009074410163339383</v>
      </c>
      <c r="AE140" s="84">
        <v>0</v>
      </c>
      <c r="AF140" s="85">
        <f t="shared" si="236"/>
        <v>0</v>
      </c>
      <c r="AG140" s="84">
        <v>1</v>
      </c>
      <c r="AH140" s="85">
        <f t="shared" si="237"/>
        <v>0.0018148820326678765</v>
      </c>
      <c r="AI140" s="84">
        <v>0</v>
      </c>
      <c r="AJ140" s="85">
        <f t="shared" si="238"/>
        <v>0</v>
      </c>
      <c r="AK140" s="84">
        <v>0</v>
      </c>
      <c r="AL140" s="85">
        <f t="shared" si="239"/>
        <v>0</v>
      </c>
      <c r="AM140" s="112"/>
      <c r="AN140" s="91"/>
    </row>
    <row r="141" spans="1:40" s="31" customFormat="1" ht="12.75">
      <c r="A141" s="112"/>
      <c r="B141" s="6">
        <v>75</v>
      </c>
      <c r="C141" s="7">
        <v>634</v>
      </c>
      <c r="D141" s="7">
        <v>457</v>
      </c>
      <c r="E141" s="7">
        <v>457</v>
      </c>
      <c r="F141" s="7">
        <v>3</v>
      </c>
      <c r="G141" s="7">
        <v>454</v>
      </c>
      <c r="H141" s="3">
        <f t="shared" si="224"/>
        <v>0.7208201892744479</v>
      </c>
      <c r="I141" s="16">
        <v>154</v>
      </c>
      <c r="J141" s="17">
        <f t="shared" si="225"/>
        <v>0.3392070484581498</v>
      </c>
      <c r="K141" s="58">
        <v>160</v>
      </c>
      <c r="L141" s="59">
        <f t="shared" si="226"/>
        <v>0.3524229074889868</v>
      </c>
      <c r="M141" s="20">
        <v>73</v>
      </c>
      <c r="N141" s="21">
        <f t="shared" si="227"/>
        <v>0.16079295154185022</v>
      </c>
      <c r="O141" s="18">
        <v>35</v>
      </c>
      <c r="P141" s="19">
        <f t="shared" si="228"/>
        <v>0.07709251101321586</v>
      </c>
      <c r="Q141" s="46">
        <f t="shared" si="229"/>
        <v>32</v>
      </c>
      <c r="R141" s="47">
        <f t="shared" si="230"/>
        <v>0.07048458149779736</v>
      </c>
      <c r="S141" s="112"/>
      <c r="T141" s="91"/>
      <c r="U141" s="84">
        <v>4</v>
      </c>
      <c r="V141" s="85">
        <f t="shared" si="231"/>
        <v>0.00881057268722467</v>
      </c>
      <c r="W141" s="84">
        <v>1</v>
      </c>
      <c r="X141" s="85">
        <f t="shared" si="232"/>
        <v>0.0022026431718061676</v>
      </c>
      <c r="Y141" s="84">
        <v>3</v>
      </c>
      <c r="Z141" s="85">
        <f t="shared" si="233"/>
        <v>0.006607929515418502</v>
      </c>
      <c r="AA141" s="84">
        <v>14</v>
      </c>
      <c r="AB141" s="85">
        <f t="shared" si="234"/>
        <v>0.030837004405286344</v>
      </c>
      <c r="AC141" s="84">
        <v>6</v>
      </c>
      <c r="AD141" s="85">
        <f t="shared" si="235"/>
        <v>0.013215859030837005</v>
      </c>
      <c r="AE141" s="84">
        <v>1</v>
      </c>
      <c r="AF141" s="85">
        <f t="shared" si="236"/>
        <v>0.0022026431718061676</v>
      </c>
      <c r="AG141" s="84">
        <v>2</v>
      </c>
      <c r="AH141" s="85">
        <f t="shared" si="237"/>
        <v>0.004405286343612335</v>
      </c>
      <c r="AI141" s="84">
        <v>0</v>
      </c>
      <c r="AJ141" s="85">
        <f t="shared" si="238"/>
        <v>0</v>
      </c>
      <c r="AK141" s="84">
        <v>1</v>
      </c>
      <c r="AL141" s="85">
        <f t="shared" si="239"/>
        <v>0.0022026431718061676</v>
      </c>
      <c r="AM141" s="112"/>
      <c r="AN141" s="91"/>
    </row>
    <row r="142" spans="1:40" s="31" customFormat="1" ht="12.75">
      <c r="A142" s="113"/>
      <c r="B142" s="6">
        <v>76</v>
      </c>
      <c r="C142" s="7">
        <v>710</v>
      </c>
      <c r="D142" s="7">
        <v>506</v>
      </c>
      <c r="E142" s="7">
        <v>505</v>
      </c>
      <c r="F142" s="7">
        <v>5</v>
      </c>
      <c r="G142" s="7">
        <v>500</v>
      </c>
      <c r="H142" s="3">
        <f t="shared" si="224"/>
        <v>0.7126760563380282</v>
      </c>
      <c r="I142" s="16">
        <v>161</v>
      </c>
      <c r="J142" s="17">
        <f t="shared" si="225"/>
        <v>0.322</v>
      </c>
      <c r="K142" s="58">
        <v>197</v>
      </c>
      <c r="L142" s="59">
        <f t="shared" si="226"/>
        <v>0.394</v>
      </c>
      <c r="M142" s="20">
        <v>68</v>
      </c>
      <c r="N142" s="21">
        <f t="shared" si="227"/>
        <v>0.136</v>
      </c>
      <c r="O142" s="18">
        <v>49</v>
      </c>
      <c r="P142" s="19">
        <f t="shared" si="228"/>
        <v>0.098</v>
      </c>
      <c r="Q142" s="46">
        <f t="shared" si="229"/>
        <v>25</v>
      </c>
      <c r="R142" s="47">
        <f t="shared" si="230"/>
        <v>0.05</v>
      </c>
      <c r="S142" s="113"/>
      <c r="T142" s="92"/>
      <c r="U142" s="84">
        <v>7</v>
      </c>
      <c r="V142" s="85">
        <f t="shared" si="231"/>
        <v>0.014</v>
      </c>
      <c r="W142" s="84">
        <v>2</v>
      </c>
      <c r="X142" s="85">
        <f t="shared" si="232"/>
        <v>0.004</v>
      </c>
      <c r="Y142" s="84">
        <v>6</v>
      </c>
      <c r="Z142" s="85">
        <f t="shared" si="233"/>
        <v>0.012</v>
      </c>
      <c r="AA142" s="84">
        <v>7</v>
      </c>
      <c r="AB142" s="85">
        <f t="shared" si="234"/>
        <v>0.014</v>
      </c>
      <c r="AC142" s="84">
        <v>2</v>
      </c>
      <c r="AD142" s="85">
        <f t="shared" si="235"/>
        <v>0.004</v>
      </c>
      <c r="AE142" s="84">
        <v>1</v>
      </c>
      <c r="AF142" s="85">
        <f t="shared" si="236"/>
        <v>0.002</v>
      </c>
      <c r="AG142" s="84">
        <v>0</v>
      </c>
      <c r="AH142" s="85">
        <f t="shared" si="237"/>
        <v>0</v>
      </c>
      <c r="AI142" s="84">
        <v>0</v>
      </c>
      <c r="AJ142" s="85">
        <f t="shared" si="238"/>
        <v>0</v>
      </c>
      <c r="AK142" s="84">
        <v>0</v>
      </c>
      <c r="AL142" s="85">
        <f t="shared" si="239"/>
        <v>0</v>
      </c>
      <c r="AM142" s="113"/>
      <c r="AN142" s="92"/>
    </row>
    <row r="143" spans="1:40" s="31" customFormat="1" ht="12.75">
      <c r="A143" s="5"/>
      <c r="B143" s="6"/>
      <c r="C143" s="6">
        <f>SUM(C136:C142)</f>
        <v>5952</v>
      </c>
      <c r="D143" s="6">
        <f>SUM(D136:D142)</f>
        <v>3752</v>
      </c>
      <c r="E143" s="6">
        <f>SUM(E136:E142)</f>
        <v>3748</v>
      </c>
      <c r="F143" s="6">
        <f>SUM(F136:F142)</f>
        <v>30</v>
      </c>
      <c r="G143" s="6">
        <f>SUM(G136:G142)</f>
        <v>3718</v>
      </c>
      <c r="H143" s="23">
        <f>$D143/$C143</f>
        <v>0.6303763440860215</v>
      </c>
      <c r="I143" s="24">
        <f>SUM(I136:I142)</f>
        <v>1285</v>
      </c>
      <c r="J143" s="25">
        <f t="shared" si="225"/>
        <v>0.3456159225389995</v>
      </c>
      <c r="K143" s="60">
        <f>SUM(K136:K142)</f>
        <v>1391</v>
      </c>
      <c r="L143" s="61">
        <f t="shared" si="226"/>
        <v>0.3741258741258741</v>
      </c>
      <c r="M143" s="28">
        <f>SUM(M136:M142)</f>
        <v>625</v>
      </c>
      <c r="N143" s="29">
        <f t="shared" si="227"/>
        <v>0.16810112963959117</v>
      </c>
      <c r="O143" s="26">
        <f>SUM(O136:O142)</f>
        <v>245</v>
      </c>
      <c r="P143" s="27">
        <f t="shared" si="228"/>
        <v>0.06589564281871974</v>
      </c>
      <c r="Q143" s="48">
        <f t="shared" si="229"/>
        <v>172</v>
      </c>
      <c r="R143" s="49">
        <f t="shared" si="230"/>
        <v>0.046261430876815494</v>
      </c>
      <c r="S143" s="30"/>
      <c r="T143" s="30"/>
      <c r="U143" s="66">
        <f>SUM(U136:U142)</f>
        <v>37</v>
      </c>
      <c r="V143" s="67">
        <f t="shared" si="231"/>
        <v>0.009951586874663798</v>
      </c>
      <c r="W143" s="66">
        <f>SUM(W136:W142)</f>
        <v>22</v>
      </c>
      <c r="X143" s="67">
        <f t="shared" si="232"/>
        <v>0.005917159763313609</v>
      </c>
      <c r="Y143" s="66">
        <f>SUM(Y136:Y142)</f>
        <v>34</v>
      </c>
      <c r="Z143" s="67">
        <f t="shared" si="233"/>
        <v>0.00914470145239376</v>
      </c>
      <c r="AA143" s="66">
        <f>SUM(AA136:AA142)</f>
        <v>39</v>
      </c>
      <c r="AB143" s="67">
        <f t="shared" si="234"/>
        <v>0.01048951048951049</v>
      </c>
      <c r="AC143" s="66">
        <f>SUM(AC136:AC142)</f>
        <v>18</v>
      </c>
      <c r="AD143" s="67">
        <f t="shared" si="235"/>
        <v>0.004841312533620226</v>
      </c>
      <c r="AE143" s="66">
        <f>SUM(AE136:AE142)</f>
        <v>6</v>
      </c>
      <c r="AF143" s="67">
        <f t="shared" si="236"/>
        <v>0.0016137708445400753</v>
      </c>
      <c r="AG143" s="66">
        <f>SUM(AG136:AG142)</f>
        <v>9</v>
      </c>
      <c r="AH143" s="67">
        <f t="shared" si="237"/>
        <v>0.002420656266810113</v>
      </c>
      <c r="AI143" s="66">
        <f>SUM(AI136:AI142)</f>
        <v>4</v>
      </c>
      <c r="AJ143" s="67">
        <f t="shared" si="238"/>
        <v>0.0010758472296933835</v>
      </c>
      <c r="AK143" s="66">
        <f>SUM(AK136:AK142)</f>
        <v>3</v>
      </c>
      <c r="AL143" s="67">
        <f t="shared" si="239"/>
        <v>0.0008068854222700376</v>
      </c>
      <c r="AM143" s="30"/>
      <c r="AN143" s="30"/>
    </row>
    <row r="144" spans="1:40" s="31" customFormat="1" ht="12.75">
      <c r="A144" s="5"/>
      <c r="B144" s="6"/>
      <c r="C144" s="6"/>
      <c r="D144" s="6"/>
      <c r="E144" s="6"/>
      <c r="F144" s="6"/>
      <c r="G144" s="6"/>
      <c r="H144" s="23"/>
      <c r="I144" s="32"/>
      <c r="J144" s="25"/>
      <c r="K144" s="62"/>
      <c r="L144" s="61"/>
      <c r="M144" s="34"/>
      <c r="N144" s="29"/>
      <c r="O144" s="33"/>
      <c r="P144" s="27"/>
      <c r="Q144" s="50"/>
      <c r="R144" s="49"/>
      <c r="S144" s="5"/>
      <c r="T144" s="5"/>
      <c r="U144" s="86"/>
      <c r="V144" s="67"/>
      <c r="W144" s="86"/>
      <c r="X144" s="67"/>
      <c r="Y144" s="86"/>
      <c r="Z144" s="67"/>
      <c r="AA144" s="86"/>
      <c r="AB144" s="67"/>
      <c r="AC144" s="86"/>
      <c r="AD144" s="67"/>
      <c r="AE144" s="86"/>
      <c r="AF144" s="67"/>
      <c r="AG144" s="86"/>
      <c r="AH144" s="67"/>
      <c r="AI144" s="86"/>
      <c r="AJ144" s="67"/>
      <c r="AK144" s="86"/>
      <c r="AL144" s="67"/>
      <c r="AM144" s="5"/>
      <c r="AN144" s="5"/>
    </row>
    <row r="145" spans="1:40" s="31" customFormat="1" ht="12.75">
      <c r="A145" s="5"/>
      <c r="B145" s="6"/>
      <c r="C145" s="6"/>
      <c r="D145" s="6"/>
      <c r="E145" s="6"/>
      <c r="F145" s="6"/>
      <c r="G145" s="6"/>
      <c r="H145" s="23"/>
      <c r="I145" s="32"/>
      <c r="J145" s="25"/>
      <c r="K145" s="62"/>
      <c r="L145" s="61"/>
      <c r="M145" s="34"/>
      <c r="N145" s="29"/>
      <c r="O145" s="33"/>
      <c r="P145" s="27"/>
      <c r="Q145" s="50"/>
      <c r="R145" s="49"/>
      <c r="S145" s="5"/>
      <c r="T145" s="5"/>
      <c r="U145" s="86"/>
      <c r="V145" s="67"/>
      <c r="W145" s="86"/>
      <c r="X145" s="67"/>
      <c r="Y145" s="86"/>
      <c r="Z145" s="67"/>
      <c r="AA145" s="86"/>
      <c r="AB145" s="67"/>
      <c r="AC145" s="86"/>
      <c r="AD145" s="67"/>
      <c r="AE145" s="86"/>
      <c r="AF145" s="67"/>
      <c r="AG145" s="86"/>
      <c r="AH145" s="67"/>
      <c r="AI145" s="86"/>
      <c r="AJ145" s="67"/>
      <c r="AK145" s="86"/>
      <c r="AL145" s="67"/>
      <c r="AM145" s="5"/>
      <c r="AN145" s="5"/>
    </row>
    <row r="146" spans="1:40" s="43" customFormat="1" ht="15.75">
      <c r="A146" s="93" t="s">
        <v>29</v>
      </c>
      <c r="B146" s="35"/>
      <c r="C146" s="35">
        <f>C$11+C$20+C$30+C$40+C$50+C$60+C$69+C$78+C$87+C$96+C$105+C$114+C$123+C$132+C143</f>
        <v>74856</v>
      </c>
      <c r="D146" s="35">
        <f>D$11+D$20+D$30+D$40+D$50+D$60+D$69+D$78+D$87+D$96+D$105+D$114+D$123+D$132+D143</f>
        <v>51424</v>
      </c>
      <c r="E146" s="35">
        <f>E$11+E$20+E$30+E$40+E$50+E$60+E$69+E$78+E$87+E$96+E$105+E$114+E$123+E$132+E143</f>
        <v>51393</v>
      </c>
      <c r="F146" s="35">
        <f>F$11+F$20+F$30+F$40+F$50+F$60+F$69+F$78+F$87+F$96+F$105+F$114+F$123+F$132+F143</f>
        <v>368</v>
      </c>
      <c r="G146" s="35">
        <f>G$11+G$20+G$30+G$40+G$50+G$60+G$69+G$78+G$87+G$96+G$105+G$114+G$123+G$132+G143</f>
        <v>51025</v>
      </c>
      <c r="H146" s="36">
        <f>$D146/$C146</f>
        <v>0.6869723201880945</v>
      </c>
      <c r="I146" s="37">
        <f>I$11+I$20+I$30+I$40+I$50+I$60+I$69+I$78+I$87+I$96+I$105+I$114+I$123+I$132+I143</f>
        <v>21944</v>
      </c>
      <c r="J146" s="38">
        <f>$I146/$G146</f>
        <v>0.43006369426751595</v>
      </c>
      <c r="K146" s="63">
        <f>K$11+K$20+K$30+K$40+K$50+K$60+K$69+K$78+K$87+K$96+K$105+K$114+K$123+K$132+K143</f>
        <v>16781</v>
      </c>
      <c r="L146" s="64">
        <f>$K146/$G146</f>
        <v>0.3288780009799118</v>
      </c>
      <c r="M146" s="41">
        <f>M$11+M$20+M$30+M$40+M$50+M$60+M$69+M$78+M$87+M$96+M$105+M$114+M$123+M$132+M143</f>
        <v>7259</v>
      </c>
      <c r="N146" s="42">
        <f>$M146/$G146</f>
        <v>0.14226359627633514</v>
      </c>
      <c r="O146" s="39">
        <f>O$11+O$20+O$30+O$40+O$50+O$60+O$69+O$78+O$87+O$96+O$105+O$114+O$123+O$132+O143</f>
        <v>3306</v>
      </c>
      <c r="P146" s="40">
        <f>$O146/$G146</f>
        <v>0.06479176874081333</v>
      </c>
      <c r="Q146" s="100">
        <f>U146+W146+Y146+AA146+AC146+AE146+AG146+AI146+AK146</f>
        <v>1735</v>
      </c>
      <c r="R146" s="52">
        <f>$Q146/$G146</f>
        <v>0.034002939735423815</v>
      </c>
      <c r="S146" s="96"/>
      <c r="T146" s="96"/>
      <c r="U146" s="87">
        <f>U$11+U$20+U$30+U$40+U$50+U$60+U$69+U$78+U$87+U$96+U$105+U$114+U$123+U$132+U143</f>
        <v>376</v>
      </c>
      <c r="V146" s="88">
        <f>U146/$G146</f>
        <v>0.007368936795688388</v>
      </c>
      <c r="W146" s="87">
        <f>W$11+W$20+W$30+W$40+W$50+W$60+W$69+W$78+W$87+W$96+W$105+W$114+W$123+W$132+W143</f>
        <v>330</v>
      </c>
      <c r="X146" s="88">
        <f>$W146/$G146</f>
        <v>0.0064674179323860855</v>
      </c>
      <c r="Y146" s="87">
        <f>Y$11+Y$20+Y$30+Y$40+Y$50+Y$60+Y$69+Y$78+Y$87+Y$96+Y$105+Y$114+Y$123+Y$132+Y143</f>
        <v>308</v>
      </c>
      <c r="Z146" s="88">
        <f>$Y146/$G146</f>
        <v>0.006036256736893679</v>
      </c>
      <c r="AA146" s="87">
        <f>AA$11+AA$20+AA$30+AA$40+AA$50+AA$60+AA$69+AA$78+AA$87+AA$96+AA$105+AA$114+AA$123+AA$132+AA143</f>
        <v>226</v>
      </c>
      <c r="AB146" s="88">
        <f>$AA146/$G146</f>
        <v>0.004429201371876531</v>
      </c>
      <c r="AC146" s="87">
        <f>AC$11+AC$20+AC$30+AC$40+AC$50+AC$60+AC$69+AC$78+AC$87+AC$96+AC$105+AC$114+AC$123+AC$132+AC143</f>
        <v>190</v>
      </c>
      <c r="AD146" s="88">
        <f>$AC146/$G146</f>
        <v>0.0037236648701616856</v>
      </c>
      <c r="AE146" s="87">
        <f>AE$11+AE$20+AE$30+AE$40+AE$50+AE$60+AE$69+AE$78+AE$87+AE$96+AE$105+AE$114+AE$123+AE$132+AE143</f>
        <v>113</v>
      </c>
      <c r="AF146" s="88">
        <f>$AE146/$G146</f>
        <v>0.0022146006859382656</v>
      </c>
      <c r="AG146" s="87">
        <f>AG$11+AG$20+AG$30+AG$40+AG$50+AG$60+AG$69+AG$78+AG$87+AG$96+AG$105+AG$114+AG$123+AG$132+AG143</f>
        <v>105</v>
      </c>
      <c r="AH146" s="88">
        <f>$AG146/$G146</f>
        <v>0.0020578147966682997</v>
      </c>
      <c r="AI146" s="87">
        <f>AI$11+AI$20+AI$30+AI$40+AI$50+AI$60+AI$69+AI$78+AI$87+AI$96+AI$105+AI$114+AI$123+AI$132+AI143</f>
        <v>50</v>
      </c>
      <c r="AJ146" s="88">
        <f>$AI146/$G146</f>
        <v>0.0009799118079372856</v>
      </c>
      <c r="AK146" s="87">
        <f>AK$11+AK$20+AK$30+AK$40+AK$50+AK$60+AK$69+AK$78+AK$87+AK$96+AK$105+AK$114+AK$123+AK$132+AK143</f>
        <v>37</v>
      </c>
      <c r="AL146" s="88">
        <f>$AK146/$G146</f>
        <v>0.0007251347378735913</v>
      </c>
      <c r="AM146" s="96"/>
      <c r="AN146" s="96"/>
    </row>
    <row r="147" spans="1:40" s="13" customFormat="1" ht="12.75">
      <c r="A147" s="31"/>
      <c r="B147" s="6"/>
      <c r="C147" s="7"/>
      <c r="D147" s="7"/>
      <c r="E147" s="7"/>
      <c r="F147" s="7"/>
      <c r="G147" s="7"/>
      <c r="H147" s="3"/>
      <c r="I147" s="8"/>
      <c r="J147" s="17"/>
      <c r="K147" s="56"/>
      <c r="L147" s="59"/>
      <c r="M147" s="11"/>
      <c r="N147" s="21"/>
      <c r="O147" s="9"/>
      <c r="P147" s="19"/>
      <c r="Q147" s="44"/>
      <c r="R147" s="47"/>
      <c r="S147" s="31"/>
      <c r="T147" s="31"/>
      <c r="U147" s="82"/>
      <c r="V147" s="85"/>
      <c r="W147" s="82"/>
      <c r="X147" s="85"/>
      <c r="Y147" s="82"/>
      <c r="Z147" s="85"/>
      <c r="AA147" s="82"/>
      <c r="AB147" s="85"/>
      <c r="AC147" s="82"/>
      <c r="AD147" s="85"/>
      <c r="AE147" s="82"/>
      <c r="AF147" s="85"/>
      <c r="AG147" s="82"/>
      <c r="AH147" s="85"/>
      <c r="AI147" s="82"/>
      <c r="AJ147" s="85"/>
      <c r="AK147" s="82"/>
      <c r="AL147" s="85"/>
      <c r="AM147" s="31"/>
      <c r="AN147" s="31"/>
    </row>
    <row r="148" spans="1:38" s="31" customFormat="1" ht="12.75">
      <c r="A148" s="53" t="s">
        <v>59</v>
      </c>
      <c r="B148" s="6"/>
      <c r="C148" s="6">
        <f>C$11+C$20+C$30+C$40+C$50+C$60+C$69+C$78+C$87+C$96+C$105+C$114+C$123+C$132</f>
        <v>68904</v>
      </c>
      <c r="D148" s="6">
        <f>D$11+D$20+D$30+D$40+D$50+D$60+D$69+D$78+D$87+D$96+D$105+D$114+D$123+D$132</f>
        <v>47672</v>
      </c>
      <c r="E148" s="6">
        <f>E$11+E$20+E$30+E$40+E$50+E$60+E$69+E$78+E$87+E$96+E$105+E$114+E$123+E$132</f>
        <v>47645</v>
      </c>
      <c r="F148" s="6">
        <f>F$11+F$20+F$30+F$40+F$50+F$60+F$69+F$78+F$87+F$96+F$105+F$114+F$123+F$132</f>
        <v>338</v>
      </c>
      <c r="G148" s="6">
        <f>G$11+G$20+G$30+G$40+G$50+G$60+G$69+G$78+G$87+G$96+G$105+G$114+G$123+G$132</f>
        <v>47307</v>
      </c>
      <c r="H148" s="23">
        <f>$D148/$C148</f>
        <v>0.6918611401370022</v>
      </c>
      <c r="I148" s="32">
        <f>I11+I20+I30+I40+I50+I60+I69+I78+I87+I96+I105+I114+I123+I132</f>
        <v>20659</v>
      </c>
      <c r="J148" s="25">
        <f>$I148/$G148</f>
        <v>0.43670069968503605</v>
      </c>
      <c r="K148" s="62">
        <f>K11+K20+K30+K40+K50+K60+K69+K78+K87+K96+K105+K114+K123+K132</f>
        <v>15390</v>
      </c>
      <c r="L148" s="61">
        <f>$K148/$G148</f>
        <v>0.3253218339780582</v>
      </c>
      <c r="M148" s="34">
        <f>M11+M20+M30+M40+M50+M60+M69+M78+M87+M96+M105+M114+M123+M132</f>
        <v>6634</v>
      </c>
      <c r="N148" s="29">
        <f>$M148/$G148</f>
        <v>0.14023294649840404</v>
      </c>
      <c r="O148" s="33">
        <f>O11+O20+O30+O40+O50+O60+O69+O78+O87+O96+O105+O114+O123+O132</f>
        <v>3061</v>
      </c>
      <c r="P148" s="27">
        <f>$O148/$G148</f>
        <v>0.06470501194326421</v>
      </c>
      <c r="Q148" s="48">
        <f>U148+W148+Y148+AA148+AC148+AE148+AG148+AI148+AK148</f>
        <v>1563</v>
      </c>
      <c r="R148" s="49">
        <f>$Q148/$G148</f>
        <v>0.03303950789523749</v>
      </c>
      <c r="U148" s="86">
        <f>U11+U20+U30+U40+U50+U60+U69+U78+U87+U96+U105+U114+U123+U132</f>
        <v>339</v>
      </c>
      <c r="V148" s="67">
        <f>U148/$G148</f>
        <v>0.007165958526222335</v>
      </c>
      <c r="W148" s="86">
        <f>W11+W20+W30+W40+W50+W60+W69+W78+W87+W96+W105+W114+W123+W132</f>
        <v>308</v>
      </c>
      <c r="X148" s="67">
        <f>$W148/$G148</f>
        <v>0.006510664383706428</v>
      </c>
      <c r="Y148" s="86">
        <f>Y11+Y20+Y30+Y40+Y50+Y60+Y69+Y78+Y87+Y96+Y105+Y114+Y123+Y132</f>
        <v>274</v>
      </c>
      <c r="Z148" s="67">
        <f>$Y148/$G148</f>
        <v>0.0057919546790115625</v>
      </c>
      <c r="AA148" s="86">
        <f>AA11+AA20+AA30+AA40+AA50+AA60+AA69+AA78+AA87+AA96+AA105+AA114+AA123+AA132</f>
        <v>187</v>
      </c>
      <c r="AB148" s="67">
        <f>$AA148/$G148</f>
        <v>0.00395290337582176</v>
      </c>
      <c r="AC148" s="86">
        <f>AC11+AC20+AC30+AC40+AC50+AC60+AC69+AC78+AC87+AC96+AC105+AC114+AC123+AC132</f>
        <v>172</v>
      </c>
      <c r="AD148" s="67">
        <f>$AC148/$G148</f>
        <v>0.0036358255649269664</v>
      </c>
      <c r="AE148" s="86">
        <f>AE11+AE20+AE30+AE40+AE50+AE60+AE69+AE78+AE87+AE96+AE105+AE114+AE123+AE132</f>
        <v>107</v>
      </c>
      <c r="AF148" s="67">
        <f>$AE148/$G148</f>
        <v>0.0022618217177161944</v>
      </c>
      <c r="AG148" s="86">
        <f>AG11+AG20+AG30+AG40+AG50+AG60+AG69+AG78+AG87+AG96+AG105+AG114+AG123+AG132</f>
        <v>96</v>
      </c>
      <c r="AH148" s="67">
        <f>$AG148/$G148</f>
        <v>0.002029297989726679</v>
      </c>
      <c r="AI148" s="86">
        <f>AI11+AI20+AI30+AI40+AI50+AI60+AI69+AI78+AI87+AI96+AI105+AI114+AI123+AI132</f>
        <v>46</v>
      </c>
      <c r="AJ148" s="67">
        <f>$AI148/$G148</f>
        <v>0.0009723719534107003</v>
      </c>
      <c r="AK148" s="86">
        <f>AK11+AK20+AK30+AK40+AK50+AK60+AK69+AK78+AK87+AK96+AK105+AK114+AK123+AK132</f>
        <v>34</v>
      </c>
      <c r="AL148" s="67">
        <f>$AK148/$G148</f>
        <v>0.0007187097046948655</v>
      </c>
    </row>
  </sheetData>
  <sheetProtection/>
  <mergeCells count="58">
    <mergeCell ref="A109:A113"/>
    <mergeCell ref="AM109:AM113"/>
    <mergeCell ref="A118:A122"/>
    <mergeCell ref="AM118:AM122"/>
    <mergeCell ref="S109:S113"/>
    <mergeCell ref="S118:S122"/>
    <mergeCell ref="A127:A131"/>
    <mergeCell ref="AM127:AM131"/>
    <mergeCell ref="A136:A142"/>
    <mergeCell ref="AM136:AM142"/>
    <mergeCell ref="S127:S131"/>
    <mergeCell ref="S136:S142"/>
    <mergeCell ref="A73:A77"/>
    <mergeCell ref="AM73:AM77"/>
    <mergeCell ref="A82:A86"/>
    <mergeCell ref="AM82:AM86"/>
    <mergeCell ref="S73:S77"/>
    <mergeCell ref="S82:S86"/>
    <mergeCell ref="A91:A95"/>
    <mergeCell ref="AM91:AM95"/>
    <mergeCell ref="A100:A104"/>
    <mergeCell ref="AM100:AM104"/>
    <mergeCell ref="S91:S95"/>
    <mergeCell ref="S100:S104"/>
    <mergeCell ref="A64:A68"/>
    <mergeCell ref="AM64:AM68"/>
    <mergeCell ref="A34:A39"/>
    <mergeCell ref="AM34:AM39"/>
    <mergeCell ref="A44:A49"/>
    <mergeCell ref="AM44:AM49"/>
    <mergeCell ref="S64:S68"/>
    <mergeCell ref="S34:S39"/>
    <mergeCell ref="S44:S49"/>
    <mergeCell ref="S54:S60"/>
    <mergeCell ref="A54:A59"/>
    <mergeCell ref="AM54:AM60"/>
    <mergeCell ref="A15:A19"/>
    <mergeCell ref="AM15:AM19"/>
    <mergeCell ref="A24:A29"/>
    <mergeCell ref="AM24:AM29"/>
    <mergeCell ref="S15:S19"/>
    <mergeCell ref="S24:S29"/>
    <mergeCell ref="I1:J1"/>
    <mergeCell ref="Y1:Z1"/>
    <mergeCell ref="AC1:AD1"/>
    <mergeCell ref="AA1:AB1"/>
    <mergeCell ref="A5:A10"/>
    <mergeCell ref="AM5:AM10"/>
    <mergeCell ref="S5:S10"/>
    <mergeCell ref="AK1:AL1"/>
    <mergeCell ref="W1:X1"/>
    <mergeCell ref="K1:L1"/>
    <mergeCell ref="U1:V1"/>
    <mergeCell ref="AG1:AH1"/>
    <mergeCell ref="AE1:AF1"/>
    <mergeCell ref="M1:N1"/>
    <mergeCell ref="O1:P1"/>
    <mergeCell ref="AI1:AJ1"/>
  </mergeCells>
  <printOptions/>
  <pageMargins left="0.75" right="0.75" top="1" bottom="1" header="0.5" footer="0.5"/>
  <pageSetup horizontalDpi="600" verticalDpi="600" orientation="landscape" paperSize="8" scale="94" r:id="rId1"/>
  <rowBreaks count="2" manualBreakCount="2">
    <brk id="52" max="18" man="1"/>
    <brk id="107" max="18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148"/>
  <sheetViews>
    <sheetView zoomScalePageLayoutView="0" workbookViewId="0" topLeftCell="A1">
      <pane xSplit="2" ySplit="2" topLeftCell="C6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81" sqref="A81:A86"/>
    </sheetView>
  </sheetViews>
  <sheetFormatPr defaultColWidth="9.00390625" defaultRowHeight="12.75"/>
  <cols>
    <col min="1" max="1" width="10.00390625" style="22" bestFit="1" customWidth="1"/>
    <col min="2" max="2" width="11.75390625" style="22" customWidth="1"/>
    <col min="3" max="3" width="11.375" style="22" customWidth="1"/>
    <col min="4" max="5" width="10.75390625" style="22" customWidth="1"/>
    <col min="6" max="6" width="11.375" style="22" customWidth="1"/>
    <col min="7" max="7" width="10.75390625" style="22" customWidth="1"/>
    <col min="8" max="8" width="11.75390625" style="1" customWidth="1"/>
    <col min="9" max="9" width="10.75390625" style="22" customWidth="1"/>
    <col min="10" max="10" width="10.75390625" style="1" customWidth="1"/>
    <col min="11" max="11" width="10.75390625" style="22" customWidth="1"/>
    <col min="12" max="12" width="10.75390625" style="1" customWidth="1"/>
    <col min="13" max="13" width="10.75390625" style="22" customWidth="1"/>
    <col min="14" max="14" width="10.75390625" style="1" customWidth="1"/>
    <col min="15" max="15" width="10.75390625" style="22" customWidth="1"/>
    <col min="16" max="16" width="10.75390625" style="1" customWidth="1"/>
    <col min="17" max="17" width="12.125" style="22" bestFit="1" customWidth="1"/>
    <col min="18" max="18" width="10.75390625" style="1" customWidth="1"/>
    <col min="19" max="19" width="10.625" style="14" customWidth="1"/>
    <col min="20" max="20" width="1.75390625" style="14" customWidth="1"/>
    <col min="21" max="21" width="10.75390625" style="22" customWidth="1"/>
    <col min="22" max="22" width="10.75390625" style="1" customWidth="1"/>
    <col min="23" max="23" width="10.75390625" style="22" customWidth="1"/>
    <col min="24" max="24" width="10.75390625" style="1" customWidth="1"/>
    <col min="25" max="25" width="10.75390625" style="22" customWidth="1"/>
    <col min="26" max="26" width="10.75390625" style="1" customWidth="1"/>
    <col min="27" max="27" width="10.75390625" style="22" customWidth="1"/>
    <col min="28" max="28" width="10.75390625" style="1" customWidth="1"/>
    <col min="29" max="29" width="10.75390625" style="22" customWidth="1"/>
    <col min="30" max="30" width="10.75390625" style="1" customWidth="1"/>
    <col min="31" max="31" width="10.75390625" style="22" customWidth="1"/>
    <col min="32" max="32" width="10.75390625" style="1" customWidth="1"/>
    <col min="33" max="33" width="10.75390625" style="22" customWidth="1"/>
    <col min="34" max="34" width="10.75390625" style="1" customWidth="1"/>
    <col min="35" max="35" width="10.75390625" style="22" customWidth="1"/>
    <col min="36" max="36" width="10.75390625" style="1" customWidth="1"/>
    <col min="37" max="37" width="10.75390625" style="22" customWidth="1"/>
    <col min="38" max="38" width="10.75390625" style="1" customWidth="1"/>
    <col min="39" max="39" width="10.75390625" style="22" customWidth="1"/>
    <col min="40" max="40" width="10.75390625" style="1" customWidth="1"/>
    <col min="41" max="41" width="10.75390625" style="22" customWidth="1"/>
    <col min="42" max="42" width="10.75390625" style="1" customWidth="1"/>
    <col min="43" max="43" width="10.75390625" style="22" customWidth="1"/>
    <col min="44" max="44" width="10.75390625" style="1" customWidth="1"/>
    <col min="45" max="45" width="10.75390625" style="22" customWidth="1"/>
    <col min="46" max="46" width="10.75390625" style="1" customWidth="1"/>
    <col min="47" max="47" width="10.75390625" style="22" customWidth="1"/>
    <col min="48" max="48" width="10.75390625" style="1" customWidth="1"/>
    <col min="49" max="49" width="12.125" style="22" bestFit="1" customWidth="1"/>
    <col min="50" max="50" width="10.75390625" style="1" customWidth="1"/>
    <col min="51" max="51" width="10.625" style="14" customWidth="1"/>
    <col min="52" max="16384" width="9.125" style="22" customWidth="1"/>
  </cols>
  <sheetData>
    <row r="1" spans="2:50" s="4" customFormat="1" ht="12.75">
      <c r="B1" s="54"/>
      <c r="C1" s="54"/>
      <c r="D1" s="54"/>
      <c r="E1" s="54"/>
      <c r="F1" s="54"/>
      <c r="G1" s="54"/>
      <c r="H1" s="55"/>
      <c r="I1" s="109">
        <v>6</v>
      </c>
      <c r="J1" s="110"/>
      <c r="K1" s="103">
        <v>17</v>
      </c>
      <c r="L1" s="104"/>
      <c r="M1" s="105">
        <v>18</v>
      </c>
      <c r="N1" s="106"/>
      <c r="O1" s="107">
        <v>8</v>
      </c>
      <c r="P1" s="108"/>
      <c r="Q1" s="97"/>
      <c r="R1" s="98"/>
      <c r="T1" s="99"/>
      <c r="U1" s="101">
        <v>3</v>
      </c>
      <c r="V1" s="102"/>
      <c r="W1" s="101">
        <v>11</v>
      </c>
      <c r="X1" s="102"/>
      <c r="Y1" s="101">
        <v>14</v>
      </c>
      <c r="Z1" s="102"/>
      <c r="AA1" s="101">
        <v>15</v>
      </c>
      <c r="AB1" s="102"/>
      <c r="AC1" s="101">
        <v>12</v>
      </c>
      <c r="AD1" s="102"/>
      <c r="AE1" s="101">
        <v>13</v>
      </c>
      <c r="AF1" s="102"/>
      <c r="AG1" s="101">
        <v>7</v>
      </c>
      <c r="AH1" s="102"/>
      <c r="AI1" s="101">
        <v>2</v>
      </c>
      <c r="AJ1" s="102"/>
      <c r="AK1" s="101">
        <v>9</v>
      </c>
      <c r="AL1" s="102"/>
      <c r="AM1" s="101">
        <v>4</v>
      </c>
      <c r="AN1" s="102"/>
      <c r="AO1" s="101">
        <v>16</v>
      </c>
      <c r="AP1" s="102"/>
      <c r="AQ1" s="101">
        <v>1</v>
      </c>
      <c r="AR1" s="102"/>
      <c r="AS1" s="101">
        <v>10</v>
      </c>
      <c r="AT1" s="102"/>
      <c r="AU1" s="101">
        <v>5</v>
      </c>
      <c r="AV1" s="102"/>
      <c r="AW1" s="97"/>
      <c r="AX1" s="98"/>
    </row>
    <row r="2" spans="1:51" s="81" customFormat="1" ht="63.75">
      <c r="A2" s="68" t="s">
        <v>2</v>
      </c>
      <c r="B2" s="69" t="s">
        <v>0</v>
      </c>
      <c r="C2" s="69" t="s">
        <v>4</v>
      </c>
      <c r="D2" s="69" t="s">
        <v>5</v>
      </c>
      <c r="E2" s="69" t="s">
        <v>55</v>
      </c>
      <c r="F2" s="69" t="s">
        <v>56</v>
      </c>
      <c r="G2" s="69" t="s">
        <v>1</v>
      </c>
      <c r="H2" s="70" t="s">
        <v>10</v>
      </c>
      <c r="I2" s="71" t="s">
        <v>8</v>
      </c>
      <c r="J2" s="72"/>
      <c r="K2" s="73" t="s">
        <v>43</v>
      </c>
      <c r="L2" s="74"/>
      <c r="M2" s="75" t="s">
        <v>9</v>
      </c>
      <c r="N2" s="76"/>
      <c r="O2" s="77" t="s">
        <v>11</v>
      </c>
      <c r="P2" s="78"/>
      <c r="Q2" s="79" t="s">
        <v>58</v>
      </c>
      <c r="R2" s="80"/>
      <c r="S2" s="65" t="s">
        <v>2</v>
      </c>
      <c r="T2" s="65"/>
      <c r="U2" s="94" t="s">
        <v>32</v>
      </c>
      <c r="V2" s="95"/>
      <c r="W2" s="94" t="s">
        <v>37</v>
      </c>
      <c r="X2" s="95"/>
      <c r="Y2" s="94" t="s">
        <v>40</v>
      </c>
      <c r="Z2" s="95"/>
      <c r="AA2" s="94" t="s">
        <v>41</v>
      </c>
      <c r="AB2" s="95"/>
      <c r="AC2" s="94" t="s">
        <v>38</v>
      </c>
      <c r="AD2" s="95"/>
      <c r="AE2" s="94" t="s">
        <v>39</v>
      </c>
      <c r="AF2" s="95"/>
      <c r="AG2" s="94" t="s">
        <v>34</v>
      </c>
      <c r="AH2" s="95"/>
      <c r="AI2" s="94" t="s">
        <v>31</v>
      </c>
      <c r="AJ2" s="95"/>
      <c r="AK2" s="94" t="s">
        <v>35</v>
      </c>
      <c r="AL2" s="95"/>
      <c r="AM2" s="94" t="s">
        <v>3</v>
      </c>
      <c r="AN2" s="95"/>
      <c r="AO2" s="94" t="s">
        <v>42</v>
      </c>
      <c r="AP2" s="95"/>
      <c r="AQ2" s="94" t="s">
        <v>30</v>
      </c>
      <c r="AR2" s="95"/>
      <c r="AS2" s="94" t="s">
        <v>36</v>
      </c>
      <c r="AT2" s="95"/>
      <c r="AU2" s="94" t="s">
        <v>33</v>
      </c>
      <c r="AV2" s="95"/>
      <c r="AW2" s="79" t="s">
        <v>57</v>
      </c>
      <c r="AX2" s="80"/>
      <c r="AY2" s="65" t="s">
        <v>2</v>
      </c>
    </row>
    <row r="3" spans="1:51" s="13" customFormat="1" ht="12.75">
      <c r="A3" s="5"/>
      <c r="B3" s="6"/>
      <c r="C3" s="7"/>
      <c r="D3" s="7"/>
      <c r="E3" s="7"/>
      <c r="F3" s="7"/>
      <c r="G3" s="7"/>
      <c r="H3" s="3"/>
      <c r="I3" s="8"/>
      <c r="J3" s="2"/>
      <c r="K3" s="56"/>
      <c r="L3" s="57"/>
      <c r="M3" s="11"/>
      <c r="N3" s="12"/>
      <c r="O3" s="9"/>
      <c r="P3" s="10"/>
      <c r="Q3" s="44"/>
      <c r="R3" s="45"/>
      <c r="S3" s="4"/>
      <c r="T3" s="4"/>
      <c r="U3" s="82"/>
      <c r="V3" s="83"/>
      <c r="W3" s="82"/>
      <c r="X3" s="83"/>
      <c r="Y3" s="82"/>
      <c r="Z3" s="83"/>
      <c r="AA3" s="82"/>
      <c r="AB3" s="83"/>
      <c r="AC3" s="82"/>
      <c r="AD3" s="83"/>
      <c r="AE3" s="82"/>
      <c r="AF3" s="83"/>
      <c r="AG3" s="82"/>
      <c r="AH3" s="83"/>
      <c r="AI3" s="82"/>
      <c r="AJ3" s="83"/>
      <c r="AK3" s="82"/>
      <c r="AL3" s="83"/>
      <c r="AM3" s="82"/>
      <c r="AN3" s="83"/>
      <c r="AO3" s="82"/>
      <c r="AP3" s="83"/>
      <c r="AQ3" s="82"/>
      <c r="AR3" s="83"/>
      <c r="AS3" s="82"/>
      <c r="AT3" s="83"/>
      <c r="AU3" s="82"/>
      <c r="AV3" s="83"/>
      <c r="AW3" s="44"/>
      <c r="AX3" s="45"/>
      <c r="AY3" s="4"/>
    </row>
    <row r="4" spans="1:51" s="13" customFormat="1" ht="12.75">
      <c r="A4" s="14" t="s">
        <v>13</v>
      </c>
      <c r="B4" s="6"/>
      <c r="C4" s="7"/>
      <c r="D4" s="7"/>
      <c r="E4" s="7"/>
      <c r="F4" s="7"/>
      <c r="G4" s="7"/>
      <c r="H4" s="3"/>
      <c r="I4" s="8"/>
      <c r="J4" s="2"/>
      <c r="K4" s="62"/>
      <c r="L4" s="57"/>
      <c r="M4" s="11"/>
      <c r="N4" s="12"/>
      <c r="O4" s="9"/>
      <c r="P4" s="10"/>
      <c r="Q4" s="44"/>
      <c r="R4" s="45"/>
      <c r="S4" s="4"/>
      <c r="T4" s="4"/>
      <c r="U4" s="82"/>
      <c r="V4" s="83"/>
      <c r="W4" s="82"/>
      <c r="X4" s="83"/>
      <c r="Y4" s="82"/>
      <c r="Z4" s="83"/>
      <c r="AA4" s="82"/>
      <c r="AB4" s="83"/>
      <c r="AC4" s="82"/>
      <c r="AD4" s="83"/>
      <c r="AE4" s="86"/>
      <c r="AF4" s="83"/>
      <c r="AG4" s="82"/>
      <c r="AH4" s="83"/>
      <c r="AI4" s="82"/>
      <c r="AJ4" s="83"/>
      <c r="AK4" s="86"/>
      <c r="AL4" s="83"/>
      <c r="AM4" s="82"/>
      <c r="AN4" s="83"/>
      <c r="AO4" s="82"/>
      <c r="AP4" s="83"/>
      <c r="AQ4" s="86"/>
      <c r="AR4" s="83"/>
      <c r="AS4" s="82"/>
      <c r="AT4" s="83"/>
      <c r="AU4" s="86"/>
      <c r="AV4" s="83"/>
      <c r="AW4" s="44"/>
      <c r="AX4" s="45"/>
      <c r="AY4" s="4"/>
    </row>
    <row r="5" spans="1:51" ht="12.75">
      <c r="A5" s="111">
        <v>1</v>
      </c>
      <c r="B5" s="15">
        <v>1</v>
      </c>
      <c r="C5" s="7">
        <v>885</v>
      </c>
      <c r="D5" s="7">
        <v>675</v>
      </c>
      <c r="E5" s="7">
        <v>675</v>
      </c>
      <c r="F5" s="7">
        <v>2</v>
      </c>
      <c r="G5" s="7">
        <v>673</v>
      </c>
      <c r="H5" s="3">
        <f aca="true" t="shared" si="0" ref="H5:H11">$D5/$C5</f>
        <v>0.7627118644067796</v>
      </c>
      <c r="I5" s="16">
        <v>288</v>
      </c>
      <c r="J5" s="17">
        <f aca="true" t="shared" si="1" ref="J5:J11">$I5/$G5</f>
        <v>0.4279346210995542</v>
      </c>
      <c r="K5" s="58">
        <v>225</v>
      </c>
      <c r="L5" s="59">
        <f aca="true" t="shared" si="2" ref="L5:L11">$K5/$G5</f>
        <v>0.3343239227340267</v>
      </c>
      <c r="M5" s="20">
        <v>89</v>
      </c>
      <c r="N5" s="21">
        <f aca="true" t="shared" si="3" ref="N5:N11">$M5/$G5</f>
        <v>0.13224368499257058</v>
      </c>
      <c r="O5" s="18">
        <v>34</v>
      </c>
      <c r="P5" s="19">
        <f aca="true" t="shared" si="4" ref="P5:P11">$O5/$G5</f>
        <v>0.05052005943536404</v>
      </c>
      <c r="Q5" s="44">
        <f>U5+W5+Y5+AA5+AC5+AE5+AG5+AI5+AK5+AM5+AO5+AQ5+AS5+AU5+AW5</f>
        <v>37</v>
      </c>
      <c r="R5" s="47">
        <f>$Q5/$G5</f>
        <v>0.0549777117384844</v>
      </c>
      <c r="S5" s="111">
        <v>1</v>
      </c>
      <c r="T5" s="90"/>
      <c r="U5" s="84">
        <v>5</v>
      </c>
      <c r="V5" s="85">
        <f aca="true" t="shared" si="5" ref="V5:V11">$U5/$G5</f>
        <v>0.007429420505200594</v>
      </c>
      <c r="W5" s="84">
        <v>4</v>
      </c>
      <c r="X5" s="85">
        <f aca="true" t="shared" si="6" ref="X5:X11">$W5/$G5</f>
        <v>0.005943536404160475</v>
      </c>
      <c r="Y5" s="84">
        <v>2</v>
      </c>
      <c r="Z5" s="85">
        <f aca="true" t="shared" si="7" ref="Z5:Z11">$Y5/$G5</f>
        <v>0.0029717682020802376</v>
      </c>
      <c r="AA5" s="84">
        <v>3</v>
      </c>
      <c r="AB5" s="85">
        <f aca="true" t="shared" si="8" ref="AB5:AB11">$AA5/$G5</f>
        <v>0.004457652303120356</v>
      </c>
      <c r="AC5" s="84">
        <v>4</v>
      </c>
      <c r="AD5" s="85">
        <f aca="true" t="shared" si="9" ref="AD5:AD11">$AC5/$G5</f>
        <v>0.005943536404160475</v>
      </c>
      <c r="AE5" s="84">
        <v>2</v>
      </c>
      <c r="AF5" s="85">
        <f aca="true" t="shared" si="10" ref="AF5:AF11">$AE5/$G5</f>
        <v>0.0029717682020802376</v>
      </c>
      <c r="AG5" s="84">
        <v>6</v>
      </c>
      <c r="AH5" s="85">
        <f aca="true" t="shared" si="11" ref="AH5:AH11">$AG5/$G5</f>
        <v>0.008915304606240713</v>
      </c>
      <c r="AI5" s="84">
        <v>3</v>
      </c>
      <c r="AJ5" s="85">
        <f aca="true" t="shared" si="12" ref="AJ5:AJ11">$AI5/$G5</f>
        <v>0.004457652303120356</v>
      </c>
      <c r="AK5" s="84">
        <v>1</v>
      </c>
      <c r="AL5" s="85">
        <f aca="true" t="shared" si="13" ref="AL5:AL11">$AK5/$G5</f>
        <v>0.0014858841010401188</v>
      </c>
      <c r="AM5" s="84">
        <v>3</v>
      </c>
      <c r="AN5" s="85">
        <f aca="true" t="shared" si="14" ref="AN5:AN11">$AM5/$G5</f>
        <v>0.004457652303120356</v>
      </c>
      <c r="AO5" s="84">
        <v>0</v>
      </c>
      <c r="AP5" s="85">
        <f aca="true" t="shared" si="15" ref="AP5:AP11">$AO5/$G5</f>
        <v>0</v>
      </c>
      <c r="AQ5" s="84">
        <v>0</v>
      </c>
      <c r="AR5" s="85">
        <f aca="true" t="shared" si="16" ref="AR5:AR11">$AQ5/$G5</f>
        <v>0</v>
      </c>
      <c r="AS5" s="84">
        <v>0</v>
      </c>
      <c r="AT5" s="85">
        <f aca="true" t="shared" si="17" ref="AT5:AT11">$AS5/$G5</f>
        <v>0</v>
      </c>
      <c r="AU5" s="84">
        <v>1</v>
      </c>
      <c r="AV5" s="85">
        <f aca="true" t="shared" si="18" ref="AV5:AV11">$AU5/$G5</f>
        <v>0.0014858841010401188</v>
      </c>
      <c r="AW5" s="44">
        <v>3</v>
      </c>
      <c r="AX5" s="47">
        <f aca="true" t="shared" si="19" ref="AX5:AX11">$AW5/$G5</f>
        <v>0.004457652303120356</v>
      </c>
      <c r="AY5" s="111">
        <v>1</v>
      </c>
    </row>
    <row r="6" spans="1:51" ht="12.75">
      <c r="A6" s="112"/>
      <c r="B6" s="6">
        <v>2</v>
      </c>
      <c r="C6" s="7">
        <v>865</v>
      </c>
      <c r="D6" s="7">
        <v>676</v>
      </c>
      <c r="E6" s="7">
        <v>676</v>
      </c>
      <c r="F6" s="7">
        <v>2</v>
      </c>
      <c r="G6" s="7">
        <v>674</v>
      </c>
      <c r="H6" s="3">
        <f t="shared" si="0"/>
        <v>0.7815028901734105</v>
      </c>
      <c r="I6" s="16">
        <v>299</v>
      </c>
      <c r="J6" s="17">
        <f t="shared" si="1"/>
        <v>0.443620178041543</v>
      </c>
      <c r="K6" s="58">
        <v>215</v>
      </c>
      <c r="L6" s="59">
        <f t="shared" si="2"/>
        <v>0.3189910979228487</v>
      </c>
      <c r="M6" s="20">
        <v>97</v>
      </c>
      <c r="N6" s="21">
        <f t="shared" si="3"/>
        <v>0.14391691394658754</v>
      </c>
      <c r="O6" s="18">
        <v>42</v>
      </c>
      <c r="P6" s="19">
        <f t="shared" si="4"/>
        <v>0.06231454005934718</v>
      </c>
      <c r="Q6" s="44">
        <f aca="true" t="shared" si="20" ref="Q6:Q11">U6+W6+Y6+AA6+AC6+AE6+AG6+AI6+AK6+AM6+AO6+AQ6+AS6+AU6+AW6</f>
        <v>21</v>
      </c>
      <c r="R6" s="47">
        <f aca="true" t="shared" si="21" ref="R6:R11">$Q6/$G6</f>
        <v>0.03115727002967359</v>
      </c>
      <c r="S6" s="112"/>
      <c r="T6" s="91"/>
      <c r="U6" s="84">
        <v>1</v>
      </c>
      <c r="V6" s="85">
        <f t="shared" si="5"/>
        <v>0.001483679525222552</v>
      </c>
      <c r="W6" s="84">
        <v>3</v>
      </c>
      <c r="X6" s="85">
        <f t="shared" si="6"/>
        <v>0.004451038575667656</v>
      </c>
      <c r="Y6" s="84">
        <v>1</v>
      </c>
      <c r="Z6" s="85">
        <f t="shared" si="7"/>
        <v>0.001483679525222552</v>
      </c>
      <c r="AA6" s="84">
        <v>1</v>
      </c>
      <c r="AB6" s="85">
        <f t="shared" si="8"/>
        <v>0.001483679525222552</v>
      </c>
      <c r="AC6" s="84">
        <v>1</v>
      </c>
      <c r="AD6" s="85">
        <f t="shared" si="9"/>
        <v>0.001483679525222552</v>
      </c>
      <c r="AE6" s="84">
        <v>1</v>
      </c>
      <c r="AF6" s="85">
        <f t="shared" si="10"/>
        <v>0.001483679525222552</v>
      </c>
      <c r="AG6" s="84">
        <v>4</v>
      </c>
      <c r="AH6" s="85">
        <f t="shared" si="11"/>
        <v>0.005934718100890208</v>
      </c>
      <c r="AI6" s="84">
        <v>1</v>
      </c>
      <c r="AJ6" s="85">
        <f t="shared" si="12"/>
        <v>0.001483679525222552</v>
      </c>
      <c r="AK6" s="84">
        <v>1</v>
      </c>
      <c r="AL6" s="85">
        <f t="shared" si="13"/>
        <v>0.001483679525222552</v>
      </c>
      <c r="AM6" s="84">
        <v>1</v>
      </c>
      <c r="AN6" s="85">
        <f t="shared" si="14"/>
        <v>0.001483679525222552</v>
      </c>
      <c r="AO6" s="84">
        <v>2</v>
      </c>
      <c r="AP6" s="85">
        <f t="shared" si="15"/>
        <v>0.002967359050445104</v>
      </c>
      <c r="AQ6" s="84">
        <v>0</v>
      </c>
      <c r="AR6" s="85">
        <f t="shared" si="16"/>
        <v>0</v>
      </c>
      <c r="AS6" s="84">
        <v>0</v>
      </c>
      <c r="AT6" s="85">
        <f t="shared" si="17"/>
        <v>0</v>
      </c>
      <c r="AU6" s="84">
        <v>0</v>
      </c>
      <c r="AV6" s="85">
        <f t="shared" si="18"/>
        <v>0</v>
      </c>
      <c r="AW6" s="44">
        <v>4</v>
      </c>
      <c r="AX6" s="47">
        <f t="shared" si="19"/>
        <v>0.005934718100890208</v>
      </c>
      <c r="AY6" s="112"/>
    </row>
    <row r="7" spans="1:51" ht="12.75">
      <c r="A7" s="112"/>
      <c r="B7" s="6">
        <v>3</v>
      </c>
      <c r="C7" s="7">
        <v>982</v>
      </c>
      <c r="D7" s="7">
        <v>719</v>
      </c>
      <c r="E7" s="7">
        <v>719</v>
      </c>
      <c r="F7" s="7">
        <v>8</v>
      </c>
      <c r="G7" s="7">
        <v>711</v>
      </c>
      <c r="H7" s="3">
        <f t="shared" si="0"/>
        <v>0.7321792260692465</v>
      </c>
      <c r="I7" s="16">
        <v>275</v>
      </c>
      <c r="J7" s="17">
        <f t="shared" si="1"/>
        <v>0.38677918424753865</v>
      </c>
      <c r="K7" s="58">
        <v>248</v>
      </c>
      <c r="L7" s="59">
        <f t="shared" si="2"/>
        <v>0.3488045007032349</v>
      </c>
      <c r="M7" s="20">
        <v>97</v>
      </c>
      <c r="N7" s="21">
        <f t="shared" si="3"/>
        <v>0.13642756680731363</v>
      </c>
      <c r="O7" s="18">
        <v>53</v>
      </c>
      <c r="P7" s="19">
        <f t="shared" si="4"/>
        <v>0.07454289732770746</v>
      </c>
      <c r="Q7" s="44">
        <f t="shared" si="20"/>
        <v>38</v>
      </c>
      <c r="R7" s="47">
        <f t="shared" si="21"/>
        <v>0.053445850914205346</v>
      </c>
      <c r="S7" s="112"/>
      <c r="T7" s="91"/>
      <c r="U7" s="84">
        <v>10</v>
      </c>
      <c r="V7" s="85">
        <f t="shared" si="5"/>
        <v>0.014064697609001406</v>
      </c>
      <c r="W7" s="84">
        <v>5</v>
      </c>
      <c r="X7" s="85">
        <f t="shared" si="6"/>
        <v>0.007032348804500703</v>
      </c>
      <c r="Y7" s="84">
        <v>3</v>
      </c>
      <c r="Z7" s="85">
        <f t="shared" si="7"/>
        <v>0.004219409282700422</v>
      </c>
      <c r="AA7" s="84">
        <v>3</v>
      </c>
      <c r="AB7" s="85">
        <f t="shared" si="8"/>
        <v>0.004219409282700422</v>
      </c>
      <c r="AC7" s="84">
        <v>2</v>
      </c>
      <c r="AD7" s="85">
        <f t="shared" si="9"/>
        <v>0.0028129395218002813</v>
      </c>
      <c r="AE7" s="84">
        <v>3</v>
      </c>
      <c r="AF7" s="85">
        <f t="shared" si="10"/>
        <v>0.004219409282700422</v>
      </c>
      <c r="AG7" s="84">
        <v>3</v>
      </c>
      <c r="AH7" s="85">
        <f t="shared" si="11"/>
        <v>0.004219409282700422</v>
      </c>
      <c r="AI7" s="84">
        <v>2</v>
      </c>
      <c r="AJ7" s="85">
        <f t="shared" si="12"/>
        <v>0.0028129395218002813</v>
      </c>
      <c r="AK7" s="84">
        <v>3</v>
      </c>
      <c r="AL7" s="85">
        <f t="shared" si="13"/>
        <v>0.004219409282700422</v>
      </c>
      <c r="AM7" s="84">
        <v>1</v>
      </c>
      <c r="AN7" s="85">
        <f t="shared" si="14"/>
        <v>0.0014064697609001407</v>
      </c>
      <c r="AO7" s="84">
        <v>0</v>
      </c>
      <c r="AP7" s="85">
        <f t="shared" si="15"/>
        <v>0</v>
      </c>
      <c r="AQ7" s="84">
        <v>0</v>
      </c>
      <c r="AR7" s="85">
        <f t="shared" si="16"/>
        <v>0</v>
      </c>
      <c r="AS7" s="84">
        <v>0</v>
      </c>
      <c r="AT7" s="85">
        <f t="shared" si="17"/>
        <v>0</v>
      </c>
      <c r="AU7" s="84">
        <v>0</v>
      </c>
      <c r="AV7" s="85">
        <f t="shared" si="18"/>
        <v>0</v>
      </c>
      <c r="AW7" s="44">
        <v>3</v>
      </c>
      <c r="AX7" s="47">
        <f t="shared" si="19"/>
        <v>0.004219409282700422</v>
      </c>
      <c r="AY7" s="112"/>
    </row>
    <row r="8" spans="1:51" ht="12.75">
      <c r="A8" s="112"/>
      <c r="B8" s="6">
        <v>4</v>
      </c>
      <c r="C8" s="7">
        <v>863</v>
      </c>
      <c r="D8" s="7">
        <v>682</v>
      </c>
      <c r="E8" s="7">
        <v>681</v>
      </c>
      <c r="F8" s="7">
        <v>4</v>
      </c>
      <c r="G8" s="7">
        <v>677</v>
      </c>
      <c r="H8" s="3">
        <f t="shared" si="0"/>
        <v>0.7902665121668598</v>
      </c>
      <c r="I8" s="16">
        <v>290</v>
      </c>
      <c r="J8" s="17">
        <f t="shared" si="1"/>
        <v>0.42836041358936483</v>
      </c>
      <c r="K8" s="58">
        <v>246</v>
      </c>
      <c r="L8" s="59">
        <f t="shared" si="2"/>
        <v>0.36336779911373707</v>
      </c>
      <c r="M8" s="20">
        <v>69</v>
      </c>
      <c r="N8" s="21">
        <f t="shared" si="3"/>
        <v>0.1019202363367799</v>
      </c>
      <c r="O8" s="18">
        <v>49</v>
      </c>
      <c r="P8" s="19">
        <f t="shared" si="4"/>
        <v>0.0723781388478582</v>
      </c>
      <c r="Q8" s="44">
        <f t="shared" si="20"/>
        <v>23</v>
      </c>
      <c r="R8" s="47">
        <f t="shared" si="21"/>
        <v>0.033973412112259974</v>
      </c>
      <c r="S8" s="112"/>
      <c r="T8" s="91"/>
      <c r="U8" s="84">
        <v>5</v>
      </c>
      <c r="V8" s="85">
        <f t="shared" si="5"/>
        <v>0.007385524372230428</v>
      </c>
      <c r="W8" s="84">
        <v>1</v>
      </c>
      <c r="X8" s="85">
        <f t="shared" si="6"/>
        <v>0.0014771048744460858</v>
      </c>
      <c r="Y8" s="84">
        <v>6</v>
      </c>
      <c r="Z8" s="85">
        <f t="shared" si="7"/>
        <v>0.008862629246676515</v>
      </c>
      <c r="AA8" s="84">
        <v>2</v>
      </c>
      <c r="AB8" s="85">
        <f t="shared" si="8"/>
        <v>0.0029542097488921715</v>
      </c>
      <c r="AC8" s="84">
        <v>3</v>
      </c>
      <c r="AD8" s="85">
        <f t="shared" si="9"/>
        <v>0.004431314623338257</v>
      </c>
      <c r="AE8" s="84">
        <v>0</v>
      </c>
      <c r="AF8" s="85">
        <f t="shared" si="10"/>
        <v>0</v>
      </c>
      <c r="AG8" s="84">
        <v>1</v>
      </c>
      <c r="AH8" s="85">
        <f t="shared" si="11"/>
        <v>0.0014771048744460858</v>
      </c>
      <c r="AI8" s="84">
        <v>0</v>
      </c>
      <c r="AJ8" s="85">
        <f t="shared" si="12"/>
        <v>0</v>
      </c>
      <c r="AK8" s="84">
        <v>0</v>
      </c>
      <c r="AL8" s="85">
        <f t="shared" si="13"/>
        <v>0</v>
      </c>
      <c r="AM8" s="84">
        <v>0</v>
      </c>
      <c r="AN8" s="85">
        <f t="shared" si="14"/>
        <v>0</v>
      </c>
      <c r="AO8" s="84">
        <v>4</v>
      </c>
      <c r="AP8" s="85">
        <f t="shared" si="15"/>
        <v>0.005908419497784343</v>
      </c>
      <c r="AQ8" s="84">
        <v>0</v>
      </c>
      <c r="AR8" s="85">
        <f t="shared" si="16"/>
        <v>0</v>
      </c>
      <c r="AS8" s="84">
        <v>0</v>
      </c>
      <c r="AT8" s="85">
        <f t="shared" si="17"/>
        <v>0</v>
      </c>
      <c r="AU8" s="84">
        <v>0</v>
      </c>
      <c r="AV8" s="85">
        <f t="shared" si="18"/>
        <v>0</v>
      </c>
      <c r="AW8" s="44">
        <v>1</v>
      </c>
      <c r="AX8" s="47">
        <f t="shared" si="19"/>
        <v>0.0014771048744460858</v>
      </c>
      <c r="AY8" s="112"/>
    </row>
    <row r="9" spans="1:51" ht="12.75">
      <c r="A9" s="112"/>
      <c r="B9" s="6">
        <v>5</v>
      </c>
      <c r="C9" s="7">
        <v>764</v>
      </c>
      <c r="D9" s="7">
        <v>624</v>
      </c>
      <c r="E9" s="7">
        <v>624</v>
      </c>
      <c r="F9" s="7">
        <v>1</v>
      </c>
      <c r="G9" s="7">
        <v>623</v>
      </c>
      <c r="H9" s="3">
        <f t="shared" si="0"/>
        <v>0.8167539267015707</v>
      </c>
      <c r="I9" s="16">
        <v>211</v>
      </c>
      <c r="J9" s="17">
        <f t="shared" si="1"/>
        <v>0.33868378812199035</v>
      </c>
      <c r="K9" s="58">
        <v>287</v>
      </c>
      <c r="L9" s="59">
        <f t="shared" si="2"/>
        <v>0.4606741573033708</v>
      </c>
      <c r="M9" s="20">
        <v>50</v>
      </c>
      <c r="N9" s="21">
        <f t="shared" si="3"/>
        <v>0.08025682182985554</v>
      </c>
      <c r="O9" s="18">
        <v>61</v>
      </c>
      <c r="P9" s="19">
        <f t="shared" si="4"/>
        <v>0.09791332263242375</v>
      </c>
      <c r="Q9" s="44">
        <f t="shared" si="20"/>
        <v>14</v>
      </c>
      <c r="R9" s="47">
        <f t="shared" si="21"/>
        <v>0.02247191011235955</v>
      </c>
      <c r="S9" s="112"/>
      <c r="T9" s="91"/>
      <c r="U9" s="84">
        <v>4</v>
      </c>
      <c r="V9" s="85">
        <f t="shared" si="5"/>
        <v>0.006420545746388443</v>
      </c>
      <c r="W9" s="84">
        <v>1</v>
      </c>
      <c r="X9" s="85">
        <f t="shared" si="6"/>
        <v>0.0016051364365971107</v>
      </c>
      <c r="Y9" s="84">
        <v>3</v>
      </c>
      <c r="Z9" s="85">
        <f t="shared" si="7"/>
        <v>0.004815409309791332</v>
      </c>
      <c r="AA9" s="84">
        <v>1</v>
      </c>
      <c r="AB9" s="85">
        <f t="shared" si="8"/>
        <v>0.0016051364365971107</v>
      </c>
      <c r="AC9" s="84">
        <v>0</v>
      </c>
      <c r="AD9" s="85">
        <f t="shared" si="9"/>
        <v>0</v>
      </c>
      <c r="AE9" s="84">
        <v>3</v>
      </c>
      <c r="AF9" s="85">
        <f t="shared" si="10"/>
        <v>0.004815409309791332</v>
      </c>
      <c r="AG9" s="84">
        <v>1</v>
      </c>
      <c r="AH9" s="85">
        <f t="shared" si="11"/>
        <v>0.0016051364365971107</v>
      </c>
      <c r="AI9" s="84">
        <v>0</v>
      </c>
      <c r="AJ9" s="85">
        <f t="shared" si="12"/>
        <v>0</v>
      </c>
      <c r="AK9" s="84">
        <v>0</v>
      </c>
      <c r="AL9" s="85">
        <f t="shared" si="13"/>
        <v>0</v>
      </c>
      <c r="AM9" s="84">
        <v>1</v>
      </c>
      <c r="AN9" s="85">
        <f t="shared" si="14"/>
        <v>0.0016051364365971107</v>
      </c>
      <c r="AO9" s="84">
        <v>0</v>
      </c>
      <c r="AP9" s="85">
        <f t="shared" si="15"/>
        <v>0</v>
      </c>
      <c r="AQ9" s="84">
        <v>0</v>
      </c>
      <c r="AR9" s="85">
        <f t="shared" si="16"/>
        <v>0</v>
      </c>
      <c r="AS9" s="84">
        <v>0</v>
      </c>
      <c r="AT9" s="85">
        <f t="shared" si="17"/>
        <v>0</v>
      </c>
      <c r="AU9" s="84">
        <v>0</v>
      </c>
      <c r="AV9" s="85">
        <f t="shared" si="18"/>
        <v>0</v>
      </c>
      <c r="AW9" s="44">
        <v>0</v>
      </c>
      <c r="AX9" s="47">
        <f t="shared" si="19"/>
        <v>0</v>
      </c>
      <c r="AY9" s="112"/>
    </row>
    <row r="10" spans="1:51" ht="12.75">
      <c r="A10" s="113"/>
      <c r="B10" s="6">
        <v>6</v>
      </c>
      <c r="C10" s="7">
        <v>900</v>
      </c>
      <c r="D10" s="7">
        <v>692</v>
      </c>
      <c r="E10" s="7">
        <v>692</v>
      </c>
      <c r="F10" s="7">
        <v>3</v>
      </c>
      <c r="G10" s="7">
        <v>689</v>
      </c>
      <c r="H10" s="3">
        <f t="shared" si="0"/>
        <v>0.7688888888888888</v>
      </c>
      <c r="I10" s="16">
        <v>239</v>
      </c>
      <c r="J10" s="17">
        <f t="shared" si="1"/>
        <v>0.3468795355587808</v>
      </c>
      <c r="K10" s="58">
        <v>290</v>
      </c>
      <c r="L10" s="59">
        <f t="shared" si="2"/>
        <v>0.420899854862119</v>
      </c>
      <c r="M10" s="20">
        <v>62</v>
      </c>
      <c r="N10" s="21">
        <f t="shared" si="3"/>
        <v>0.0899854862119013</v>
      </c>
      <c r="O10" s="18">
        <v>65</v>
      </c>
      <c r="P10" s="19">
        <f t="shared" si="4"/>
        <v>0.09433962264150944</v>
      </c>
      <c r="Q10" s="44">
        <f t="shared" si="20"/>
        <v>33</v>
      </c>
      <c r="R10" s="47">
        <f t="shared" si="21"/>
        <v>0.047895500725689405</v>
      </c>
      <c r="S10" s="113"/>
      <c r="T10" s="92"/>
      <c r="U10" s="84">
        <v>8</v>
      </c>
      <c r="V10" s="85">
        <f t="shared" si="5"/>
        <v>0.011611030478955007</v>
      </c>
      <c r="W10" s="84">
        <v>3</v>
      </c>
      <c r="X10" s="85">
        <f t="shared" si="6"/>
        <v>0.0043541364296081275</v>
      </c>
      <c r="Y10" s="84">
        <v>2</v>
      </c>
      <c r="Z10" s="85">
        <f t="shared" si="7"/>
        <v>0.002902757619738752</v>
      </c>
      <c r="AA10" s="84">
        <v>6</v>
      </c>
      <c r="AB10" s="85">
        <f t="shared" si="8"/>
        <v>0.008708272859216255</v>
      </c>
      <c r="AC10" s="84">
        <v>0</v>
      </c>
      <c r="AD10" s="85">
        <f t="shared" si="9"/>
        <v>0</v>
      </c>
      <c r="AE10" s="84">
        <v>2</v>
      </c>
      <c r="AF10" s="85">
        <f t="shared" si="10"/>
        <v>0.002902757619738752</v>
      </c>
      <c r="AG10" s="84">
        <v>5</v>
      </c>
      <c r="AH10" s="85">
        <f t="shared" si="11"/>
        <v>0.00725689404934688</v>
      </c>
      <c r="AI10" s="84">
        <v>0</v>
      </c>
      <c r="AJ10" s="85">
        <f t="shared" si="12"/>
        <v>0</v>
      </c>
      <c r="AK10" s="84">
        <v>6</v>
      </c>
      <c r="AL10" s="85">
        <f t="shared" si="13"/>
        <v>0.008708272859216255</v>
      </c>
      <c r="AM10" s="84">
        <v>0</v>
      </c>
      <c r="AN10" s="85">
        <f t="shared" si="14"/>
        <v>0</v>
      </c>
      <c r="AO10" s="84">
        <v>1</v>
      </c>
      <c r="AP10" s="85">
        <f t="shared" si="15"/>
        <v>0.001451378809869376</v>
      </c>
      <c r="AQ10" s="84">
        <v>0</v>
      </c>
      <c r="AR10" s="85">
        <f t="shared" si="16"/>
        <v>0</v>
      </c>
      <c r="AS10" s="84">
        <v>0</v>
      </c>
      <c r="AT10" s="85">
        <f t="shared" si="17"/>
        <v>0</v>
      </c>
      <c r="AU10" s="84">
        <v>0</v>
      </c>
      <c r="AV10" s="85">
        <f t="shared" si="18"/>
        <v>0</v>
      </c>
      <c r="AW10" s="44">
        <v>0</v>
      </c>
      <c r="AX10" s="47">
        <f t="shared" si="19"/>
        <v>0</v>
      </c>
      <c r="AY10" s="113"/>
    </row>
    <row r="11" spans="1:51" s="31" customFormat="1" ht="12.75">
      <c r="A11" s="5"/>
      <c r="B11" s="6"/>
      <c r="C11" s="6">
        <f>SUM(C5:C10)</f>
        <v>5259</v>
      </c>
      <c r="D11" s="6">
        <f>SUM(D5:D10)</f>
        <v>4068</v>
      </c>
      <c r="E11" s="6">
        <f>SUM(E5:E10)</f>
        <v>4067</v>
      </c>
      <c r="F11" s="6">
        <f>SUM(F5:F10)</f>
        <v>20</v>
      </c>
      <c r="G11" s="6">
        <f>SUM(G5:G10)</f>
        <v>4047</v>
      </c>
      <c r="H11" s="23">
        <f t="shared" si="0"/>
        <v>0.773531089560753</v>
      </c>
      <c r="I11" s="24">
        <f>SUM(I5:I10)</f>
        <v>1602</v>
      </c>
      <c r="J11" s="25">
        <f t="shared" si="1"/>
        <v>0.39584877687175685</v>
      </c>
      <c r="K11" s="60">
        <f>SUM(K5:K10)</f>
        <v>1511</v>
      </c>
      <c r="L11" s="61">
        <f t="shared" si="2"/>
        <v>0.3733629849271065</v>
      </c>
      <c r="M11" s="28">
        <f>SUM(M5:M10)</f>
        <v>464</v>
      </c>
      <c r="N11" s="29">
        <f t="shared" si="3"/>
        <v>0.1146528292562392</v>
      </c>
      <c r="O11" s="26">
        <f>SUM(O5:O10)</f>
        <v>304</v>
      </c>
      <c r="P11" s="27">
        <f t="shared" si="4"/>
        <v>0.07511737089201878</v>
      </c>
      <c r="Q11" s="50">
        <f t="shared" si="20"/>
        <v>166</v>
      </c>
      <c r="R11" s="49">
        <f t="shared" si="21"/>
        <v>0.04101803805287867</v>
      </c>
      <c r="S11" s="30"/>
      <c r="T11" s="30"/>
      <c r="U11" s="66">
        <f>SUM(U5:U10)</f>
        <v>33</v>
      </c>
      <c r="V11" s="67">
        <f t="shared" si="5"/>
        <v>0.00815418828762046</v>
      </c>
      <c r="W11" s="66">
        <f>SUM(W5:W10)</f>
        <v>17</v>
      </c>
      <c r="X11" s="67">
        <f t="shared" si="6"/>
        <v>0.004200642451198419</v>
      </c>
      <c r="Y11" s="66">
        <f>SUM(Y5:Y10)</f>
        <v>17</v>
      </c>
      <c r="Z11" s="67">
        <f t="shared" si="7"/>
        <v>0.004200642451198419</v>
      </c>
      <c r="AA11" s="66">
        <f>SUM(AA5:AA10)</f>
        <v>16</v>
      </c>
      <c r="AB11" s="67">
        <f t="shared" si="8"/>
        <v>0.003953545836422041</v>
      </c>
      <c r="AC11" s="66">
        <f>SUM(AC5:AC10)</f>
        <v>10</v>
      </c>
      <c r="AD11" s="67">
        <f t="shared" si="9"/>
        <v>0.002470966147763776</v>
      </c>
      <c r="AE11" s="66">
        <f>SUM(AE5:AE10)</f>
        <v>11</v>
      </c>
      <c r="AF11" s="67">
        <f t="shared" si="10"/>
        <v>0.0027180627625401532</v>
      </c>
      <c r="AG11" s="66">
        <f>SUM(AG5:AG10)</f>
        <v>20</v>
      </c>
      <c r="AH11" s="67">
        <f t="shared" si="11"/>
        <v>0.004941932295527552</v>
      </c>
      <c r="AI11" s="66">
        <f>SUM(AI5:AI10)</f>
        <v>6</v>
      </c>
      <c r="AJ11" s="67">
        <f t="shared" si="12"/>
        <v>0.0014825796886582653</v>
      </c>
      <c r="AK11" s="66">
        <f>SUM(AK5:AK10)</f>
        <v>11</v>
      </c>
      <c r="AL11" s="67">
        <f t="shared" si="13"/>
        <v>0.0027180627625401532</v>
      </c>
      <c r="AM11" s="66">
        <f>SUM(AM5:AM10)</f>
        <v>6</v>
      </c>
      <c r="AN11" s="67">
        <f t="shared" si="14"/>
        <v>0.0014825796886582653</v>
      </c>
      <c r="AO11" s="66">
        <f>SUM(AO5:AO10)</f>
        <v>7</v>
      </c>
      <c r="AP11" s="67">
        <f t="shared" si="15"/>
        <v>0.001729676303434643</v>
      </c>
      <c r="AQ11" s="66">
        <f>SUM(AQ5:AQ10)</f>
        <v>0</v>
      </c>
      <c r="AR11" s="67">
        <f t="shared" si="16"/>
        <v>0</v>
      </c>
      <c r="AS11" s="66">
        <f>SUM(AS5:AS10)</f>
        <v>0</v>
      </c>
      <c r="AT11" s="67">
        <f t="shared" si="17"/>
        <v>0</v>
      </c>
      <c r="AU11" s="66">
        <f>SUM(AU5:AU10)</f>
        <v>1</v>
      </c>
      <c r="AV11" s="67">
        <f t="shared" si="18"/>
        <v>0.00024709661477637757</v>
      </c>
      <c r="AW11" s="50">
        <v>11</v>
      </c>
      <c r="AX11" s="49">
        <f t="shared" si="19"/>
        <v>0.0027180627625401532</v>
      </c>
      <c r="AY11" s="30"/>
    </row>
    <row r="12" spans="1:51" s="13" customFormat="1" ht="12.75">
      <c r="A12" s="5"/>
      <c r="B12" s="6"/>
      <c r="C12" s="7"/>
      <c r="D12" s="7"/>
      <c r="E12" s="7"/>
      <c r="F12" s="7"/>
      <c r="G12" s="7"/>
      <c r="H12" s="3"/>
      <c r="I12" s="16"/>
      <c r="J12" s="17"/>
      <c r="K12" s="56"/>
      <c r="L12" s="59"/>
      <c r="M12" s="20"/>
      <c r="N12" s="21"/>
      <c r="O12" s="18"/>
      <c r="P12" s="19"/>
      <c r="Q12" s="44"/>
      <c r="R12" s="47"/>
      <c r="S12" s="30"/>
      <c r="T12" s="30"/>
      <c r="U12" s="84"/>
      <c r="V12" s="85"/>
      <c r="W12" s="84"/>
      <c r="X12" s="85"/>
      <c r="Y12" s="84"/>
      <c r="Z12" s="85"/>
      <c r="AA12" s="84"/>
      <c r="AB12" s="85"/>
      <c r="AC12" s="84"/>
      <c r="AD12" s="85"/>
      <c r="AE12" s="82"/>
      <c r="AF12" s="85"/>
      <c r="AG12" s="84"/>
      <c r="AH12" s="85"/>
      <c r="AI12" s="84"/>
      <c r="AJ12" s="85"/>
      <c r="AK12" s="82"/>
      <c r="AL12" s="85"/>
      <c r="AM12" s="84"/>
      <c r="AN12" s="85"/>
      <c r="AO12" s="84"/>
      <c r="AP12" s="85"/>
      <c r="AQ12" s="82"/>
      <c r="AR12" s="85"/>
      <c r="AS12" s="84"/>
      <c r="AT12" s="85"/>
      <c r="AU12" s="82"/>
      <c r="AV12" s="85"/>
      <c r="AW12" s="44"/>
      <c r="AX12" s="47"/>
      <c r="AY12" s="30"/>
    </row>
    <row r="13" spans="1:51" s="13" customFormat="1" ht="12.75">
      <c r="A13" s="5"/>
      <c r="B13" s="6"/>
      <c r="C13" s="7"/>
      <c r="D13" s="7"/>
      <c r="E13" s="7"/>
      <c r="F13" s="7"/>
      <c r="G13" s="7"/>
      <c r="H13" s="3"/>
      <c r="I13" s="16"/>
      <c r="J13" s="17"/>
      <c r="K13" s="56"/>
      <c r="L13" s="59"/>
      <c r="M13" s="20"/>
      <c r="N13" s="21"/>
      <c r="O13" s="18"/>
      <c r="P13" s="19"/>
      <c r="Q13" s="44"/>
      <c r="R13" s="47"/>
      <c r="S13" s="30"/>
      <c r="T13" s="30"/>
      <c r="U13" s="84"/>
      <c r="V13" s="85"/>
      <c r="W13" s="84"/>
      <c r="X13" s="85"/>
      <c r="Y13" s="84"/>
      <c r="Z13" s="85"/>
      <c r="AA13" s="84"/>
      <c r="AB13" s="85"/>
      <c r="AC13" s="84"/>
      <c r="AD13" s="85"/>
      <c r="AE13" s="82"/>
      <c r="AF13" s="85"/>
      <c r="AG13" s="84"/>
      <c r="AH13" s="85"/>
      <c r="AI13" s="84"/>
      <c r="AJ13" s="85"/>
      <c r="AK13" s="82"/>
      <c r="AL13" s="85"/>
      <c r="AM13" s="84"/>
      <c r="AN13" s="85"/>
      <c r="AO13" s="84"/>
      <c r="AP13" s="85"/>
      <c r="AQ13" s="82"/>
      <c r="AR13" s="85"/>
      <c r="AS13" s="84"/>
      <c r="AT13" s="85"/>
      <c r="AU13" s="82"/>
      <c r="AV13" s="85"/>
      <c r="AW13" s="44"/>
      <c r="AX13" s="47"/>
      <c r="AY13" s="30"/>
    </row>
    <row r="14" spans="1:51" s="13" customFormat="1" ht="12.75">
      <c r="A14" s="14" t="s">
        <v>14</v>
      </c>
      <c r="B14" s="6"/>
      <c r="C14" s="7"/>
      <c r="D14" s="7"/>
      <c r="E14" s="7"/>
      <c r="F14" s="7"/>
      <c r="G14" s="7"/>
      <c r="H14" s="3"/>
      <c r="I14" s="16"/>
      <c r="J14" s="17"/>
      <c r="K14" s="60"/>
      <c r="L14" s="59"/>
      <c r="M14" s="20"/>
      <c r="N14" s="21"/>
      <c r="O14" s="18"/>
      <c r="P14" s="19"/>
      <c r="Q14" s="44"/>
      <c r="R14" s="47"/>
      <c r="S14" s="30"/>
      <c r="T14" s="30"/>
      <c r="U14" s="84"/>
      <c r="V14" s="85"/>
      <c r="W14" s="84"/>
      <c r="X14" s="85"/>
      <c r="Y14" s="84"/>
      <c r="Z14" s="85"/>
      <c r="AA14" s="84"/>
      <c r="AB14" s="85"/>
      <c r="AC14" s="84"/>
      <c r="AD14" s="85"/>
      <c r="AE14" s="66"/>
      <c r="AF14" s="85"/>
      <c r="AG14" s="84"/>
      <c r="AH14" s="85"/>
      <c r="AI14" s="84"/>
      <c r="AJ14" s="85"/>
      <c r="AK14" s="66"/>
      <c r="AL14" s="85"/>
      <c r="AM14" s="84"/>
      <c r="AN14" s="85"/>
      <c r="AO14" s="84"/>
      <c r="AP14" s="85"/>
      <c r="AQ14" s="66"/>
      <c r="AR14" s="85"/>
      <c r="AS14" s="84"/>
      <c r="AT14" s="85"/>
      <c r="AU14" s="66"/>
      <c r="AV14" s="85"/>
      <c r="AW14" s="44"/>
      <c r="AX14" s="47"/>
      <c r="AY14" s="30"/>
    </row>
    <row r="15" spans="1:51" ht="12.75">
      <c r="A15" s="111">
        <v>2</v>
      </c>
      <c r="B15" s="6">
        <v>7</v>
      </c>
      <c r="C15" s="7">
        <v>1022</v>
      </c>
      <c r="D15" s="7">
        <v>698</v>
      </c>
      <c r="E15" s="7">
        <v>698</v>
      </c>
      <c r="F15" s="7">
        <v>1</v>
      </c>
      <c r="G15" s="7">
        <v>697</v>
      </c>
      <c r="H15" s="3">
        <f aca="true" t="shared" si="22" ref="H15:H20">$D15/$C15</f>
        <v>0.6829745596868885</v>
      </c>
      <c r="I15" s="16">
        <v>216</v>
      </c>
      <c r="J15" s="17">
        <f aca="true" t="shared" si="23" ref="J15:J20">$I15/$G15</f>
        <v>0.3098995695839311</v>
      </c>
      <c r="K15" s="58">
        <v>257</v>
      </c>
      <c r="L15" s="59">
        <f aca="true" t="shared" si="24" ref="L15:L20">$K15/$G15</f>
        <v>0.36872309899569583</v>
      </c>
      <c r="M15" s="20">
        <v>117</v>
      </c>
      <c r="N15" s="21">
        <f aca="true" t="shared" si="25" ref="N15:N20">$M15/$G15</f>
        <v>0.1678622668579627</v>
      </c>
      <c r="O15" s="18">
        <v>61</v>
      </c>
      <c r="P15" s="19">
        <f aca="true" t="shared" si="26" ref="P15:P20">$O15/$G15</f>
        <v>0.08751793400286945</v>
      </c>
      <c r="Q15" s="44">
        <f aca="true" t="shared" si="27" ref="Q15:Q20">U15+W15+Y15+AA15+AC15+AE15+AG15+AI15+AK15+AM15+AO15+AQ15+AS15+AU15+AW15</f>
        <v>46</v>
      </c>
      <c r="R15" s="47">
        <f aca="true" t="shared" si="28" ref="R15:R20">$Q15/$G15</f>
        <v>0.06599713055954089</v>
      </c>
      <c r="S15" s="111">
        <v>2</v>
      </c>
      <c r="T15" s="90"/>
      <c r="U15" s="84">
        <v>1</v>
      </c>
      <c r="V15" s="85">
        <f aca="true" t="shared" si="29" ref="V15:V20">$U15/$G15</f>
        <v>0.0014347202295552368</v>
      </c>
      <c r="W15" s="84">
        <v>3</v>
      </c>
      <c r="X15" s="85">
        <f aca="true" t="shared" si="30" ref="X15:X20">$W15/$G15</f>
        <v>0.00430416068866571</v>
      </c>
      <c r="Y15" s="84">
        <v>3</v>
      </c>
      <c r="Z15" s="85">
        <f aca="true" t="shared" si="31" ref="Z15:Z20">$Y15/$G15</f>
        <v>0.00430416068866571</v>
      </c>
      <c r="AA15" s="84">
        <v>5</v>
      </c>
      <c r="AB15" s="85">
        <f aca="true" t="shared" si="32" ref="AB15:AB20">$AA15/$G15</f>
        <v>0.007173601147776184</v>
      </c>
      <c r="AC15" s="84">
        <v>8</v>
      </c>
      <c r="AD15" s="85">
        <f aca="true" t="shared" si="33" ref="AD15:AD20">$AC15/$G15</f>
        <v>0.011477761836441894</v>
      </c>
      <c r="AE15" s="84">
        <v>5</v>
      </c>
      <c r="AF15" s="85">
        <f aca="true" t="shared" si="34" ref="AF15:AF20">$AE15/$G15</f>
        <v>0.007173601147776184</v>
      </c>
      <c r="AG15" s="84">
        <v>8</v>
      </c>
      <c r="AH15" s="85">
        <f aca="true" t="shared" si="35" ref="AH15:AH20">$AG15/$G15</f>
        <v>0.011477761836441894</v>
      </c>
      <c r="AI15" s="84">
        <v>6</v>
      </c>
      <c r="AJ15" s="85">
        <f aca="true" t="shared" si="36" ref="AJ15:AJ20">$AI15/$G15</f>
        <v>0.00860832137733142</v>
      </c>
      <c r="AK15" s="84">
        <v>1</v>
      </c>
      <c r="AL15" s="85">
        <f aca="true" t="shared" si="37" ref="AL15:AL20">$AK15/$G15</f>
        <v>0.0014347202295552368</v>
      </c>
      <c r="AM15" s="84">
        <v>1</v>
      </c>
      <c r="AN15" s="85">
        <f aca="true" t="shared" si="38" ref="AN15:AN20">$AM15/$G15</f>
        <v>0.0014347202295552368</v>
      </c>
      <c r="AO15" s="84">
        <v>1</v>
      </c>
      <c r="AP15" s="85">
        <f aca="true" t="shared" si="39" ref="AP15:AP20">$AO15/$G15</f>
        <v>0.0014347202295552368</v>
      </c>
      <c r="AQ15" s="84">
        <v>0</v>
      </c>
      <c r="AR15" s="85">
        <f aca="true" t="shared" si="40" ref="AR15:AR20">$AQ15/$G15</f>
        <v>0</v>
      </c>
      <c r="AS15" s="84">
        <v>1</v>
      </c>
      <c r="AT15" s="85">
        <f aca="true" t="shared" si="41" ref="AT15:AT20">$AS15/$G15</f>
        <v>0.0014347202295552368</v>
      </c>
      <c r="AU15" s="84">
        <v>1</v>
      </c>
      <c r="AV15" s="85">
        <f aca="true" t="shared" si="42" ref="AV15:AV20">$AU15/$G15</f>
        <v>0.0014347202295552368</v>
      </c>
      <c r="AW15" s="44">
        <v>2</v>
      </c>
      <c r="AX15" s="47">
        <f aca="true" t="shared" si="43" ref="AX15:AX20">$AW15/$G15</f>
        <v>0.0028694404591104736</v>
      </c>
      <c r="AY15" s="111">
        <v>2</v>
      </c>
    </row>
    <row r="16" spans="1:51" ht="12.75">
      <c r="A16" s="112"/>
      <c r="B16" s="6">
        <v>8</v>
      </c>
      <c r="C16" s="7">
        <v>1018</v>
      </c>
      <c r="D16" s="7">
        <v>630</v>
      </c>
      <c r="E16" s="7">
        <v>630</v>
      </c>
      <c r="F16" s="7">
        <v>3</v>
      </c>
      <c r="G16" s="7">
        <v>627</v>
      </c>
      <c r="H16" s="3">
        <f t="shared" si="22"/>
        <v>0.618860510805501</v>
      </c>
      <c r="I16" s="16">
        <v>222</v>
      </c>
      <c r="J16" s="17">
        <f t="shared" si="23"/>
        <v>0.35406698564593303</v>
      </c>
      <c r="K16" s="58">
        <v>208</v>
      </c>
      <c r="L16" s="59">
        <f t="shared" si="24"/>
        <v>0.3317384370015949</v>
      </c>
      <c r="M16" s="20">
        <v>110</v>
      </c>
      <c r="N16" s="21">
        <f t="shared" si="25"/>
        <v>0.17543859649122806</v>
      </c>
      <c r="O16" s="18">
        <v>44</v>
      </c>
      <c r="P16" s="19">
        <f t="shared" si="26"/>
        <v>0.07017543859649122</v>
      </c>
      <c r="Q16" s="44">
        <f t="shared" si="27"/>
        <v>43</v>
      </c>
      <c r="R16" s="47">
        <f t="shared" si="28"/>
        <v>0.0685805422647528</v>
      </c>
      <c r="S16" s="112"/>
      <c r="T16" s="91"/>
      <c r="U16" s="84">
        <v>4</v>
      </c>
      <c r="V16" s="85">
        <f t="shared" si="29"/>
        <v>0.006379585326953748</v>
      </c>
      <c r="W16" s="84">
        <v>6</v>
      </c>
      <c r="X16" s="85">
        <f t="shared" si="30"/>
        <v>0.009569377990430622</v>
      </c>
      <c r="Y16" s="84">
        <v>7</v>
      </c>
      <c r="Z16" s="85">
        <f t="shared" si="31"/>
        <v>0.011164274322169059</v>
      </c>
      <c r="AA16" s="84">
        <v>1</v>
      </c>
      <c r="AB16" s="85">
        <f t="shared" si="32"/>
        <v>0.001594896331738437</v>
      </c>
      <c r="AC16" s="84">
        <v>5</v>
      </c>
      <c r="AD16" s="85">
        <f t="shared" si="33"/>
        <v>0.007974481658692184</v>
      </c>
      <c r="AE16" s="84">
        <v>3</v>
      </c>
      <c r="AF16" s="85">
        <f t="shared" si="34"/>
        <v>0.004784688995215311</v>
      </c>
      <c r="AG16" s="84">
        <v>7</v>
      </c>
      <c r="AH16" s="85">
        <f t="shared" si="35"/>
        <v>0.011164274322169059</v>
      </c>
      <c r="AI16" s="84">
        <v>2</v>
      </c>
      <c r="AJ16" s="85">
        <f t="shared" si="36"/>
        <v>0.003189792663476874</v>
      </c>
      <c r="AK16" s="84">
        <v>1</v>
      </c>
      <c r="AL16" s="85">
        <f t="shared" si="37"/>
        <v>0.001594896331738437</v>
      </c>
      <c r="AM16" s="84">
        <v>2</v>
      </c>
      <c r="AN16" s="85">
        <f t="shared" si="38"/>
        <v>0.003189792663476874</v>
      </c>
      <c r="AO16" s="84">
        <v>4</v>
      </c>
      <c r="AP16" s="85">
        <f t="shared" si="39"/>
        <v>0.006379585326953748</v>
      </c>
      <c r="AQ16" s="84">
        <v>1</v>
      </c>
      <c r="AR16" s="85">
        <f t="shared" si="40"/>
        <v>0.001594896331738437</v>
      </c>
      <c r="AS16" s="84">
        <v>0</v>
      </c>
      <c r="AT16" s="85">
        <f t="shared" si="41"/>
        <v>0</v>
      </c>
      <c r="AU16" s="84">
        <v>0</v>
      </c>
      <c r="AV16" s="85">
        <f t="shared" si="42"/>
        <v>0</v>
      </c>
      <c r="AW16" s="44">
        <v>0</v>
      </c>
      <c r="AX16" s="47">
        <f t="shared" si="43"/>
        <v>0</v>
      </c>
      <c r="AY16" s="112"/>
    </row>
    <row r="17" spans="1:51" ht="12.75">
      <c r="A17" s="112"/>
      <c r="B17" s="6">
        <v>9</v>
      </c>
      <c r="C17" s="7">
        <v>990</v>
      </c>
      <c r="D17" s="7">
        <v>598</v>
      </c>
      <c r="E17" s="7">
        <v>598</v>
      </c>
      <c r="F17" s="7">
        <v>6</v>
      </c>
      <c r="G17" s="7">
        <v>592</v>
      </c>
      <c r="H17" s="3">
        <f t="shared" si="22"/>
        <v>0.604040404040404</v>
      </c>
      <c r="I17" s="16">
        <v>234</v>
      </c>
      <c r="J17" s="17">
        <f t="shared" si="23"/>
        <v>0.3952702702702703</v>
      </c>
      <c r="K17" s="58">
        <v>184</v>
      </c>
      <c r="L17" s="59">
        <f t="shared" si="24"/>
        <v>0.3108108108108108</v>
      </c>
      <c r="M17" s="20">
        <v>109</v>
      </c>
      <c r="N17" s="21">
        <f t="shared" si="25"/>
        <v>0.18412162162162163</v>
      </c>
      <c r="O17" s="18">
        <v>42</v>
      </c>
      <c r="P17" s="19">
        <f t="shared" si="26"/>
        <v>0.07094594594594594</v>
      </c>
      <c r="Q17" s="44">
        <f t="shared" si="27"/>
        <v>23</v>
      </c>
      <c r="R17" s="47">
        <f t="shared" si="28"/>
        <v>0.03885135135135135</v>
      </c>
      <c r="S17" s="112"/>
      <c r="T17" s="91"/>
      <c r="U17" s="84">
        <v>5</v>
      </c>
      <c r="V17" s="85">
        <f t="shared" si="29"/>
        <v>0.008445945945945946</v>
      </c>
      <c r="W17" s="84">
        <v>2</v>
      </c>
      <c r="X17" s="85">
        <f t="shared" si="30"/>
        <v>0.0033783783783783786</v>
      </c>
      <c r="Y17" s="84">
        <v>3</v>
      </c>
      <c r="Z17" s="85">
        <f t="shared" si="31"/>
        <v>0.005067567567567568</v>
      </c>
      <c r="AA17" s="84">
        <v>2</v>
      </c>
      <c r="AB17" s="85">
        <f t="shared" si="32"/>
        <v>0.0033783783783783786</v>
      </c>
      <c r="AC17" s="84">
        <v>4</v>
      </c>
      <c r="AD17" s="85">
        <f t="shared" si="33"/>
        <v>0.006756756756756757</v>
      </c>
      <c r="AE17" s="84">
        <v>4</v>
      </c>
      <c r="AF17" s="85">
        <f t="shared" si="34"/>
        <v>0.006756756756756757</v>
      </c>
      <c r="AG17" s="84">
        <v>0</v>
      </c>
      <c r="AH17" s="85">
        <f t="shared" si="35"/>
        <v>0</v>
      </c>
      <c r="AI17" s="84">
        <v>2</v>
      </c>
      <c r="AJ17" s="85">
        <f t="shared" si="36"/>
        <v>0.0033783783783783786</v>
      </c>
      <c r="AK17" s="84">
        <v>1</v>
      </c>
      <c r="AL17" s="85">
        <f t="shared" si="37"/>
        <v>0.0016891891891891893</v>
      </c>
      <c r="AM17" s="84">
        <v>0</v>
      </c>
      <c r="AN17" s="85">
        <f t="shared" si="38"/>
        <v>0</v>
      </c>
      <c r="AO17" s="84">
        <v>0</v>
      </c>
      <c r="AP17" s="85">
        <f t="shared" si="39"/>
        <v>0</v>
      </c>
      <c r="AQ17" s="84">
        <v>0</v>
      </c>
      <c r="AR17" s="85">
        <f t="shared" si="40"/>
        <v>0</v>
      </c>
      <c r="AS17" s="84">
        <v>0</v>
      </c>
      <c r="AT17" s="85">
        <f t="shared" si="41"/>
        <v>0</v>
      </c>
      <c r="AU17" s="84">
        <v>0</v>
      </c>
      <c r="AV17" s="85">
        <f t="shared" si="42"/>
        <v>0</v>
      </c>
      <c r="AW17" s="44">
        <v>0</v>
      </c>
      <c r="AX17" s="47">
        <f t="shared" si="43"/>
        <v>0</v>
      </c>
      <c r="AY17" s="112"/>
    </row>
    <row r="18" spans="1:51" ht="12.75">
      <c r="A18" s="112"/>
      <c r="B18" s="6">
        <v>10</v>
      </c>
      <c r="C18" s="7">
        <v>1017</v>
      </c>
      <c r="D18" s="7">
        <v>612</v>
      </c>
      <c r="E18" s="7">
        <v>612</v>
      </c>
      <c r="F18" s="7">
        <v>1</v>
      </c>
      <c r="G18" s="7">
        <v>611</v>
      </c>
      <c r="H18" s="3">
        <f t="shared" si="22"/>
        <v>0.6017699115044248</v>
      </c>
      <c r="I18" s="16">
        <v>225</v>
      </c>
      <c r="J18" s="17">
        <f t="shared" si="23"/>
        <v>0.36824877250409166</v>
      </c>
      <c r="K18" s="58">
        <v>192</v>
      </c>
      <c r="L18" s="59">
        <f t="shared" si="24"/>
        <v>0.3142389525368249</v>
      </c>
      <c r="M18" s="20">
        <v>115</v>
      </c>
      <c r="N18" s="21">
        <f t="shared" si="25"/>
        <v>0.18821603927986907</v>
      </c>
      <c r="O18" s="18">
        <v>45</v>
      </c>
      <c r="P18" s="19">
        <f t="shared" si="26"/>
        <v>0.07364975450081833</v>
      </c>
      <c r="Q18" s="44">
        <f t="shared" si="27"/>
        <v>34</v>
      </c>
      <c r="R18" s="47">
        <f t="shared" si="28"/>
        <v>0.05564648117839607</v>
      </c>
      <c r="S18" s="112"/>
      <c r="T18" s="91"/>
      <c r="U18" s="84">
        <v>4</v>
      </c>
      <c r="V18" s="85">
        <f t="shared" si="29"/>
        <v>0.006546644844517185</v>
      </c>
      <c r="W18" s="84">
        <v>1</v>
      </c>
      <c r="X18" s="85">
        <f t="shared" si="30"/>
        <v>0.0016366612111292963</v>
      </c>
      <c r="Y18" s="84">
        <v>5</v>
      </c>
      <c r="Z18" s="85">
        <f t="shared" si="31"/>
        <v>0.008183306055646482</v>
      </c>
      <c r="AA18" s="84">
        <v>4</v>
      </c>
      <c r="AB18" s="85">
        <f t="shared" si="32"/>
        <v>0.006546644844517185</v>
      </c>
      <c r="AC18" s="84">
        <v>6</v>
      </c>
      <c r="AD18" s="85">
        <f t="shared" si="33"/>
        <v>0.009819967266775777</v>
      </c>
      <c r="AE18" s="84">
        <v>2</v>
      </c>
      <c r="AF18" s="85">
        <f t="shared" si="34"/>
        <v>0.0032733224222585926</v>
      </c>
      <c r="AG18" s="84">
        <v>2</v>
      </c>
      <c r="AH18" s="85">
        <f t="shared" si="35"/>
        <v>0.0032733224222585926</v>
      </c>
      <c r="AI18" s="84">
        <v>5</v>
      </c>
      <c r="AJ18" s="85">
        <f t="shared" si="36"/>
        <v>0.008183306055646482</v>
      </c>
      <c r="AK18" s="84">
        <v>0</v>
      </c>
      <c r="AL18" s="85">
        <f t="shared" si="37"/>
        <v>0</v>
      </c>
      <c r="AM18" s="84">
        <v>1</v>
      </c>
      <c r="AN18" s="85">
        <f t="shared" si="38"/>
        <v>0.0016366612111292963</v>
      </c>
      <c r="AO18" s="84">
        <v>2</v>
      </c>
      <c r="AP18" s="85">
        <f t="shared" si="39"/>
        <v>0.0032733224222585926</v>
      </c>
      <c r="AQ18" s="84">
        <v>2</v>
      </c>
      <c r="AR18" s="85">
        <f t="shared" si="40"/>
        <v>0.0032733224222585926</v>
      </c>
      <c r="AS18" s="84">
        <v>0</v>
      </c>
      <c r="AT18" s="85">
        <f t="shared" si="41"/>
        <v>0</v>
      </c>
      <c r="AU18" s="84">
        <v>0</v>
      </c>
      <c r="AV18" s="85">
        <f t="shared" si="42"/>
        <v>0</v>
      </c>
      <c r="AW18" s="44">
        <v>0</v>
      </c>
      <c r="AX18" s="47">
        <f t="shared" si="43"/>
        <v>0</v>
      </c>
      <c r="AY18" s="112"/>
    </row>
    <row r="19" spans="1:51" ht="12.75">
      <c r="A19" s="113"/>
      <c r="B19" s="6">
        <v>11</v>
      </c>
      <c r="C19" s="7">
        <v>1038</v>
      </c>
      <c r="D19" s="7">
        <v>641</v>
      </c>
      <c r="E19" s="7">
        <v>641</v>
      </c>
      <c r="F19" s="7">
        <v>7</v>
      </c>
      <c r="G19" s="7">
        <v>634</v>
      </c>
      <c r="H19" s="3">
        <f t="shared" si="22"/>
        <v>0.617533718689788</v>
      </c>
      <c r="I19" s="16">
        <v>250</v>
      </c>
      <c r="J19" s="17">
        <f t="shared" si="23"/>
        <v>0.3943217665615142</v>
      </c>
      <c r="K19" s="58">
        <v>204</v>
      </c>
      <c r="L19" s="59">
        <f t="shared" si="24"/>
        <v>0.3217665615141956</v>
      </c>
      <c r="M19" s="20">
        <v>113</v>
      </c>
      <c r="N19" s="21">
        <f t="shared" si="25"/>
        <v>0.17823343848580442</v>
      </c>
      <c r="O19" s="18">
        <v>40</v>
      </c>
      <c r="P19" s="19">
        <f t="shared" si="26"/>
        <v>0.06309148264984227</v>
      </c>
      <c r="Q19" s="44">
        <f t="shared" si="27"/>
        <v>27</v>
      </c>
      <c r="R19" s="47">
        <f t="shared" si="28"/>
        <v>0.04258675078864353</v>
      </c>
      <c r="S19" s="113"/>
      <c r="T19" s="92"/>
      <c r="U19" s="84">
        <v>1</v>
      </c>
      <c r="V19" s="85">
        <f t="shared" si="29"/>
        <v>0.0015772870662460567</v>
      </c>
      <c r="W19" s="84">
        <v>1</v>
      </c>
      <c r="X19" s="85">
        <f t="shared" si="30"/>
        <v>0.0015772870662460567</v>
      </c>
      <c r="Y19" s="84">
        <v>3</v>
      </c>
      <c r="Z19" s="85">
        <f t="shared" si="31"/>
        <v>0.00473186119873817</v>
      </c>
      <c r="AA19" s="84">
        <v>5</v>
      </c>
      <c r="AB19" s="85">
        <f t="shared" si="32"/>
        <v>0.007886435331230283</v>
      </c>
      <c r="AC19" s="84">
        <v>4</v>
      </c>
      <c r="AD19" s="85">
        <f t="shared" si="33"/>
        <v>0.006309148264984227</v>
      </c>
      <c r="AE19" s="84">
        <v>4</v>
      </c>
      <c r="AF19" s="85">
        <f t="shared" si="34"/>
        <v>0.006309148264984227</v>
      </c>
      <c r="AG19" s="84">
        <v>1</v>
      </c>
      <c r="AH19" s="85">
        <f t="shared" si="35"/>
        <v>0.0015772870662460567</v>
      </c>
      <c r="AI19" s="84">
        <v>3</v>
      </c>
      <c r="AJ19" s="85">
        <f t="shared" si="36"/>
        <v>0.00473186119873817</v>
      </c>
      <c r="AK19" s="84">
        <v>3</v>
      </c>
      <c r="AL19" s="85">
        <f t="shared" si="37"/>
        <v>0.00473186119873817</v>
      </c>
      <c r="AM19" s="84">
        <v>0</v>
      </c>
      <c r="AN19" s="85">
        <f t="shared" si="38"/>
        <v>0</v>
      </c>
      <c r="AO19" s="84">
        <v>0</v>
      </c>
      <c r="AP19" s="85">
        <f t="shared" si="39"/>
        <v>0</v>
      </c>
      <c r="AQ19" s="84">
        <v>0</v>
      </c>
      <c r="AR19" s="85">
        <f t="shared" si="40"/>
        <v>0</v>
      </c>
      <c r="AS19" s="84">
        <v>0</v>
      </c>
      <c r="AT19" s="85">
        <f t="shared" si="41"/>
        <v>0</v>
      </c>
      <c r="AU19" s="84">
        <v>2</v>
      </c>
      <c r="AV19" s="85">
        <f t="shared" si="42"/>
        <v>0.0031545741324921135</v>
      </c>
      <c r="AW19" s="44">
        <v>0</v>
      </c>
      <c r="AX19" s="47">
        <f t="shared" si="43"/>
        <v>0</v>
      </c>
      <c r="AY19" s="113"/>
    </row>
    <row r="20" spans="1:51" s="31" customFormat="1" ht="12.75">
      <c r="A20" s="5"/>
      <c r="B20" s="6"/>
      <c r="C20" s="6">
        <f>SUM(C15:C19)</f>
        <v>5085</v>
      </c>
      <c r="D20" s="6">
        <f>SUM(D15:D19)</f>
        <v>3179</v>
      </c>
      <c r="E20" s="6">
        <f>SUM(E15:E19)</f>
        <v>3179</v>
      </c>
      <c r="F20" s="6">
        <f>SUM(F15:F19)</f>
        <v>18</v>
      </c>
      <c r="G20" s="6">
        <f>SUM(G15:G19)</f>
        <v>3161</v>
      </c>
      <c r="H20" s="23">
        <f t="shared" si="22"/>
        <v>0.6251720747295969</v>
      </c>
      <c r="I20" s="24">
        <f>SUM(I15:I19)</f>
        <v>1147</v>
      </c>
      <c r="J20" s="25">
        <f t="shared" si="23"/>
        <v>0.3628598544764315</v>
      </c>
      <c r="K20" s="60">
        <f>SUM(K15:K19)</f>
        <v>1045</v>
      </c>
      <c r="L20" s="61">
        <f t="shared" si="24"/>
        <v>0.3305915849414742</v>
      </c>
      <c r="M20" s="28">
        <f>SUM(M15:M19)</f>
        <v>564</v>
      </c>
      <c r="N20" s="29">
        <f t="shared" si="25"/>
        <v>0.17842454919329326</v>
      </c>
      <c r="O20" s="26">
        <f>SUM(O15:O19)</f>
        <v>232</v>
      </c>
      <c r="P20" s="27">
        <f t="shared" si="26"/>
        <v>0.07339449541284404</v>
      </c>
      <c r="Q20" s="50">
        <f t="shared" si="27"/>
        <v>173</v>
      </c>
      <c r="R20" s="49">
        <f t="shared" si="28"/>
        <v>0.054729515975956974</v>
      </c>
      <c r="S20" s="30"/>
      <c r="T20" s="30"/>
      <c r="U20" s="66">
        <f>SUM(U15:U19)</f>
        <v>15</v>
      </c>
      <c r="V20" s="67">
        <f t="shared" si="29"/>
        <v>0.004745333755140778</v>
      </c>
      <c r="W20" s="66">
        <f>SUM(W15:W19)</f>
        <v>13</v>
      </c>
      <c r="X20" s="67">
        <f t="shared" si="30"/>
        <v>0.004112622587788674</v>
      </c>
      <c r="Y20" s="66">
        <f>SUM(Y15:Y19)</f>
        <v>21</v>
      </c>
      <c r="Z20" s="67">
        <f t="shared" si="31"/>
        <v>0.006643467257197089</v>
      </c>
      <c r="AA20" s="66">
        <f>SUM(AA15:AA19)</f>
        <v>17</v>
      </c>
      <c r="AB20" s="67">
        <f t="shared" si="32"/>
        <v>0.005378044922492882</v>
      </c>
      <c r="AC20" s="66">
        <f>SUM(AC15:AC19)</f>
        <v>27</v>
      </c>
      <c r="AD20" s="67">
        <f t="shared" si="33"/>
        <v>0.008541600759253401</v>
      </c>
      <c r="AE20" s="66">
        <f>SUM(AE15:AE19)</f>
        <v>18</v>
      </c>
      <c r="AF20" s="67">
        <f t="shared" si="34"/>
        <v>0.005694400506168934</v>
      </c>
      <c r="AG20" s="66">
        <f>SUM(AG15:AG19)</f>
        <v>18</v>
      </c>
      <c r="AH20" s="67">
        <f t="shared" si="35"/>
        <v>0.005694400506168934</v>
      </c>
      <c r="AI20" s="66">
        <f>SUM(AI15:AI19)</f>
        <v>18</v>
      </c>
      <c r="AJ20" s="67">
        <f t="shared" si="36"/>
        <v>0.005694400506168934</v>
      </c>
      <c r="AK20" s="66">
        <f>SUM(AK15:AK19)</f>
        <v>6</v>
      </c>
      <c r="AL20" s="67">
        <f t="shared" si="37"/>
        <v>0.0018981335020563112</v>
      </c>
      <c r="AM20" s="66">
        <f>SUM(AM15:AM19)</f>
        <v>4</v>
      </c>
      <c r="AN20" s="67">
        <f t="shared" si="38"/>
        <v>0.0012654223347042075</v>
      </c>
      <c r="AO20" s="66">
        <f>SUM(AO15:AO19)</f>
        <v>7</v>
      </c>
      <c r="AP20" s="67">
        <f t="shared" si="39"/>
        <v>0.002214489085732363</v>
      </c>
      <c r="AQ20" s="66">
        <f>SUM(AQ15:AQ19)</f>
        <v>3</v>
      </c>
      <c r="AR20" s="67">
        <f t="shared" si="40"/>
        <v>0.0009490667510281556</v>
      </c>
      <c r="AS20" s="66">
        <f>SUM(AS15:AS19)</f>
        <v>1</v>
      </c>
      <c r="AT20" s="67">
        <f t="shared" si="41"/>
        <v>0.00031635558367605187</v>
      </c>
      <c r="AU20" s="66">
        <f>SUM(AU15:AU19)</f>
        <v>3</v>
      </c>
      <c r="AV20" s="67">
        <f t="shared" si="42"/>
        <v>0.0009490667510281556</v>
      </c>
      <c r="AW20" s="50">
        <v>2</v>
      </c>
      <c r="AX20" s="49">
        <f t="shared" si="43"/>
        <v>0.0006327111673521037</v>
      </c>
      <c r="AY20" s="30"/>
    </row>
    <row r="21" spans="1:51" s="13" customFormat="1" ht="12.75">
      <c r="A21" s="5"/>
      <c r="B21" s="6"/>
      <c r="C21" s="7"/>
      <c r="D21" s="7"/>
      <c r="E21" s="7"/>
      <c r="F21" s="7"/>
      <c r="G21" s="7"/>
      <c r="H21" s="3"/>
      <c r="I21" s="16"/>
      <c r="J21" s="17"/>
      <c r="K21" s="58"/>
      <c r="L21" s="59"/>
      <c r="M21" s="20"/>
      <c r="N21" s="21"/>
      <c r="O21" s="18"/>
      <c r="P21" s="19"/>
      <c r="Q21" s="44"/>
      <c r="R21" s="47"/>
      <c r="S21" s="30"/>
      <c r="T21" s="30"/>
      <c r="U21" s="84"/>
      <c r="V21" s="85"/>
      <c r="W21" s="84"/>
      <c r="X21" s="85"/>
      <c r="Y21" s="84"/>
      <c r="Z21" s="85"/>
      <c r="AA21" s="84"/>
      <c r="AB21" s="85"/>
      <c r="AC21" s="84"/>
      <c r="AD21" s="85"/>
      <c r="AE21" s="84"/>
      <c r="AF21" s="85"/>
      <c r="AG21" s="84"/>
      <c r="AH21" s="85"/>
      <c r="AI21" s="84"/>
      <c r="AJ21" s="85"/>
      <c r="AK21" s="84"/>
      <c r="AL21" s="85"/>
      <c r="AM21" s="84"/>
      <c r="AN21" s="85"/>
      <c r="AO21" s="84"/>
      <c r="AP21" s="85"/>
      <c r="AQ21" s="84"/>
      <c r="AR21" s="85"/>
      <c r="AS21" s="84"/>
      <c r="AT21" s="85"/>
      <c r="AU21" s="84"/>
      <c r="AV21" s="85"/>
      <c r="AW21" s="44"/>
      <c r="AX21" s="47"/>
      <c r="AY21" s="30"/>
    </row>
    <row r="22" spans="1:51" s="13" customFormat="1" ht="12.75">
      <c r="A22" s="5"/>
      <c r="B22" s="6"/>
      <c r="C22" s="7"/>
      <c r="D22" s="7"/>
      <c r="E22" s="7"/>
      <c r="F22" s="7"/>
      <c r="G22" s="7"/>
      <c r="H22" s="3"/>
      <c r="I22" s="16"/>
      <c r="J22" s="17"/>
      <c r="K22" s="58"/>
      <c r="L22" s="59"/>
      <c r="M22" s="20"/>
      <c r="N22" s="21"/>
      <c r="O22" s="18"/>
      <c r="P22" s="19"/>
      <c r="Q22" s="44"/>
      <c r="R22" s="47"/>
      <c r="S22" s="30"/>
      <c r="T22" s="30"/>
      <c r="U22" s="84"/>
      <c r="V22" s="85"/>
      <c r="W22" s="84"/>
      <c r="X22" s="85"/>
      <c r="Y22" s="84"/>
      <c r="Z22" s="85"/>
      <c r="AA22" s="84"/>
      <c r="AB22" s="85"/>
      <c r="AC22" s="84"/>
      <c r="AD22" s="85"/>
      <c r="AE22" s="84"/>
      <c r="AF22" s="85"/>
      <c r="AG22" s="84"/>
      <c r="AH22" s="85"/>
      <c r="AI22" s="84"/>
      <c r="AJ22" s="85"/>
      <c r="AK22" s="84"/>
      <c r="AL22" s="85"/>
      <c r="AM22" s="84"/>
      <c r="AN22" s="85"/>
      <c r="AO22" s="84"/>
      <c r="AP22" s="85"/>
      <c r="AQ22" s="84"/>
      <c r="AR22" s="85"/>
      <c r="AS22" s="84"/>
      <c r="AT22" s="85"/>
      <c r="AU22" s="84"/>
      <c r="AV22" s="85"/>
      <c r="AW22" s="44"/>
      <c r="AX22" s="47"/>
      <c r="AY22" s="30"/>
    </row>
    <row r="23" spans="1:51" s="13" customFormat="1" ht="12" customHeight="1">
      <c r="A23" s="14" t="s">
        <v>15</v>
      </c>
      <c r="B23" s="6"/>
      <c r="C23" s="7"/>
      <c r="D23" s="7"/>
      <c r="E23" s="7"/>
      <c r="F23" s="7"/>
      <c r="G23" s="7"/>
      <c r="H23" s="3"/>
      <c r="I23" s="16"/>
      <c r="J23" s="17"/>
      <c r="K23" s="60"/>
      <c r="L23" s="59"/>
      <c r="M23" s="20"/>
      <c r="N23" s="21"/>
      <c r="O23" s="18"/>
      <c r="P23" s="19"/>
      <c r="Q23" s="44"/>
      <c r="R23" s="47"/>
      <c r="S23" s="30"/>
      <c r="T23" s="30"/>
      <c r="U23" s="84"/>
      <c r="V23" s="85"/>
      <c r="W23" s="84"/>
      <c r="X23" s="85"/>
      <c r="Y23" s="84"/>
      <c r="Z23" s="85"/>
      <c r="AA23" s="84"/>
      <c r="AB23" s="85"/>
      <c r="AC23" s="84"/>
      <c r="AD23" s="85"/>
      <c r="AE23" s="66"/>
      <c r="AF23" s="85"/>
      <c r="AG23" s="84"/>
      <c r="AH23" s="85"/>
      <c r="AI23" s="84"/>
      <c r="AJ23" s="85"/>
      <c r="AK23" s="66"/>
      <c r="AL23" s="85"/>
      <c r="AM23" s="84"/>
      <c r="AN23" s="85"/>
      <c r="AO23" s="84"/>
      <c r="AP23" s="85"/>
      <c r="AQ23" s="66"/>
      <c r="AR23" s="85"/>
      <c r="AS23" s="84"/>
      <c r="AT23" s="85"/>
      <c r="AU23" s="66"/>
      <c r="AV23" s="85"/>
      <c r="AW23" s="44"/>
      <c r="AX23" s="47"/>
      <c r="AY23" s="30"/>
    </row>
    <row r="24" spans="1:51" ht="12.75">
      <c r="A24" s="111">
        <v>3</v>
      </c>
      <c r="B24" s="6">
        <v>12</v>
      </c>
      <c r="C24" s="7">
        <v>963</v>
      </c>
      <c r="D24" s="7">
        <v>648</v>
      </c>
      <c r="E24" s="7">
        <v>648</v>
      </c>
      <c r="F24" s="7">
        <v>7</v>
      </c>
      <c r="G24" s="7">
        <v>641</v>
      </c>
      <c r="H24" s="3">
        <f aca="true" t="shared" si="44" ref="H24:H30">$D24/$C24</f>
        <v>0.6728971962616822</v>
      </c>
      <c r="I24" s="16">
        <v>238</v>
      </c>
      <c r="J24" s="17">
        <f aca="true" t="shared" si="45" ref="J24:J30">$I24/$G24</f>
        <v>0.3712948517940718</v>
      </c>
      <c r="K24" s="58">
        <v>216</v>
      </c>
      <c r="L24" s="59">
        <f aca="true" t="shared" si="46" ref="L24:L30">$K24/$G24</f>
        <v>0.3369734789391576</v>
      </c>
      <c r="M24" s="20">
        <v>112</v>
      </c>
      <c r="N24" s="21">
        <f aca="true" t="shared" si="47" ref="N24:N30">$M24/$G24</f>
        <v>0.1747269890795632</v>
      </c>
      <c r="O24" s="18">
        <v>57</v>
      </c>
      <c r="P24" s="19">
        <f aca="true" t="shared" si="48" ref="P24:P30">$O24/$G24</f>
        <v>0.08892355694227769</v>
      </c>
      <c r="Q24" s="44">
        <f aca="true" t="shared" si="49" ref="Q24:Q30">U24+W24+Y24+AA24+AC24+AE24+AG24+AI24+AK24+AM24+AO24+AQ24+AS24+AU24+AW24</f>
        <v>18</v>
      </c>
      <c r="R24" s="47">
        <f aca="true" t="shared" si="50" ref="R24:R30">$Q24/$G24</f>
        <v>0.028081123244929798</v>
      </c>
      <c r="S24" s="111">
        <v>3</v>
      </c>
      <c r="T24" s="90"/>
      <c r="U24" s="84">
        <v>1</v>
      </c>
      <c r="V24" s="85">
        <f aca="true" t="shared" si="51" ref="V24:V30">$U24/$G24</f>
        <v>0.0015600624024961</v>
      </c>
      <c r="W24" s="84">
        <v>4</v>
      </c>
      <c r="X24" s="85">
        <f aca="true" t="shared" si="52" ref="X24:X30">$W24/$G24</f>
        <v>0.0062402496099844</v>
      </c>
      <c r="Y24" s="84">
        <v>0</v>
      </c>
      <c r="Z24" s="85">
        <f aca="true" t="shared" si="53" ref="Z24:Z30">$Y24/$G24</f>
        <v>0</v>
      </c>
      <c r="AA24" s="84">
        <v>2</v>
      </c>
      <c r="AB24" s="85">
        <f aca="true" t="shared" si="54" ref="AB24:AB30">$AA24/$G24</f>
        <v>0.0031201248049922</v>
      </c>
      <c r="AC24" s="84">
        <v>3</v>
      </c>
      <c r="AD24" s="85">
        <f aca="true" t="shared" si="55" ref="AD24:AD30">$AC24/$G24</f>
        <v>0.0046801872074883</v>
      </c>
      <c r="AE24" s="84">
        <v>2</v>
      </c>
      <c r="AF24" s="85">
        <f aca="true" t="shared" si="56" ref="AF24:AF30">$AE24/$G24</f>
        <v>0.0031201248049922</v>
      </c>
      <c r="AG24" s="84">
        <v>0</v>
      </c>
      <c r="AH24" s="85">
        <f aca="true" t="shared" si="57" ref="AH24:AH30">$AG24/$G24</f>
        <v>0</v>
      </c>
      <c r="AI24" s="84">
        <v>1</v>
      </c>
      <c r="AJ24" s="85">
        <f aca="true" t="shared" si="58" ref="AJ24:AJ30">$AI24/$G24</f>
        <v>0.0015600624024961</v>
      </c>
      <c r="AK24" s="84">
        <v>1</v>
      </c>
      <c r="AL24" s="85">
        <f aca="true" t="shared" si="59" ref="AL24:AL30">$AK24/$G24</f>
        <v>0.0015600624024961</v>
      </c>
      <c r="AM24" s="84">
        <v>1</v>
      </c>
      <c r="AN24" s="85">
        <f aca="true" t="shared" si="60" ref="AN24:AN30">$AM24/$G24</f>
        <v>0.0015600624024961</v>
      </c>
      <c r="AO24" s="84">
        <v>1</v>
      </c>
      <c r="AP24" s="85">
        <f aca="true" t="shared" si="61" ref="AP24:AP30">$AO24/$G24</f>
        <v>0.0015600624024961</v>
      </c>
      <c r="AQ24" s="84">
        <v>0</v>
      </c>
      <c r="AR24" s="85">
        <f aca="true" t="shared" si="62" ref="AR24:AR30">$AQ24/$G24</f>
        <v>0</v>
      </c>
      <c r="AS24" s="84">
        <v>0</v>
      </c>
      <c r="AT24" s="85">
        <f aca="true" t="shared" si="63" ref="AT24:AT30">$AS24/$G24</f>
        <v>0</v>
      </c>
      <c r="AU24" s="84">
        <v>1</v>
      </c>
      <c r="AV24" s="85">
        <f aca="true" t="shared" si="64" ref="AV24:AV30">$AU24/$G24</f>
        <v>0.0015600624024961</v>
      </c>
      <c r="AW24" s="44">
        <v>1</v>
      </c>
      <c r="AX24" s="47">
        <f aca="true" t="shared" si="65" ref="AX24:AX30">$AW24/$G24</f>
        <v>0.0015600624024961</v>
      </c>
      <c r="AY24" s="111">
        <v>3</v>
      </c>
    </row>
    <row r="25" spans="1:51" ht="12.75">
      <c r="A25" s="112"/>
      <c r="B25" s="6">
        <v>13</v>
      </c>
      <c r="C25" s="7">
        <v>956</v>
      </c>
      <c r="D25" s="7">
        <v>559</v>
      </c>
      <c r="E25" s="7">
        <v>559</v>
      </c>
      <c r="F25" s="7">
        <v>2</v>
      </c>
      <c r="G25" s="7">
        <v>557</v>
      </c>
      <c r="H25" s="3">
        <f t="shared" si="44"/>
        <v>0.5847280334728033</v>
      </c>
      <c r="I25" s="16">
        <v>213</v>
      </c>
      <c r="J25" s="17">
        <f t="shared" si="45"/>
        <v>0.38240574506283664</v>
      </c>
      <c r="K25" s="58">
        <v>167</v>
      </c>
      <c r="L25" s="59">
        <f t="shared" si="46"/>
        <v>0.2998204667863555</v>
      </c>
      <c r="M25" s="20">
        <v>98</v>
      </c>
      <c r="N25" s="21">
        <f t="shared" si="47"/>
        <v>0.17594254937163376</v>
      </c>
      <c r="O25" s="18">
        <v>47</v>
      </c>
      <c r="P25" s="19">
        <f t="shared" si="48"/>
        <v>0.0843806104129264</v>
      </c>
      <c r="Q25" s="44">
        <f t="shared" si="49"/>
        <v>32</v>
      </c>
      <c r="R25" s="47">
        <f t="shared" si="50"/>
        <v>0.05745062836624776</v>
      </c>
      <c r="S25" s="112"/>
      <c r="T25" s="91"/>
      <c r="U25" s="84">
        <v>0</v>
      </c>
      <c r="V25" s="85">
        <f t="shared" si="51"/>
        <v>0</v>
      </c>
      <c r="W25" s="84">
        <v>10</v>
      </c>
      <c r="X25" s="85">
        <f t="shared" si="52"/>
        <v>0.017953321364452424</v>
      </c>
      <c r="Y25" s="84">
        <v>2</v>
      </c>
      <c r="Z25" s="85">
        <f t="shared" si="53"/>
        <v>0.003590664272890485</v>
      </c>
      <c r="AA25" s="84">
        <v>1</v>
      </c>
      <c r="AB25" s="85">
        <f t="shared" si="54"/>
        <v>0.0017953321364452424</v>
      </c>
      <c r="AC25" s="84">
        <v>5</v>
      </c>
      <c r="AD25" s="85">
        <f t="shared" si="55"/>
        <v>0.008976660682226212</v>
      </c>
      <c r="AE25" s="84">
        <v>0</v>
      </c>
      <c r="AF25" s="85">
        <f t="shared" si="56"/>
        <v>0</v>
      </c>
      <c r="AG25" s="84">
        <v>2</v>
      </c>
      <c r="AH25" s="85">
        <f t="shared" si="57"/>
        <v>0.003590664272890485</v>
      </c>
      <c r="AI25" s="84">
        <v>2</v>
      </c>
      <c r="AJ25" s="85">
        <f t="shared" si="58"/>
        <v>0.003590664272890485</v>
      </c>
      <c r="AK25" s="84">
        <v>1</v>
      </c>
      <c r="AL25" s="85">
        <f t="shared" si="59"/>
        <v>0.0017953321364452424</v>
      </c>
      <c r="AM25" s="84">
        <v>0</v>
      </c>
      <c r="AN25" s="85">
        <f t="shared" si="60"/>
        <v>0</v>
      </c>
      <c r="AO25" s="84">
        <v>1</v>
      </c>
      <c r="AP25" s="85">
        <f t="shared" si="61"/>
        <v>0.0017953321364452424</v>
      </c>
      <c r="AQ25" s="84">
        <v>0</v>
      </c>
      <c r="AR25" s="85">
        <f t="shared" si="62"/>
        <v>0</v>
      </c>
      <c r="AS25" s="84">
        <v>1</v>
      </c>
      <c r="AT25" s="85">
        <f t="shared" si="63"/>
        <v>0.0017953321364452424</v>
      </c>
      <c r="AU25" s="84">
        <v>0</v>
      </c>
      <c r="AV25" s="85">
        <f t="shared" si="64"/>
        <v>0</v>
      </c>
      <c r="AW25" s="44">
        <v>7</v>
      </c>
      <c r="AX25" s="47">
        <f t="shared" si="65"/>
        <v>0.012567324955116697</v>
      </c>
      <c r="AY25" s="112"/>
    </row>
    <row r="26" spans="1:51" ht="12.75">
      <c r="A26" s="112"/>
      <c r="B26" s="6">
        <v>14</v>
      </c>
      <c r="C26" s="7">
        <v>991</v>
      </c>
      <c r="D26" s="7">
        <v>604</v>
      </c>
      <c r="E26" s="7">
        <v>604</v>
      </c>
      <c r="F26" s="7">
        <v>4</v>
      </c>
      <c r="G26" s="7">
        <v>600</v>
      </c>
      <c r="H26" s="3">
        <f t="shared" si="44"/>
        <v>0.6094853683148335</v>
      </c>
      <c r="I26" s="16">
        <v>211</v>
      </c>
      <c r="J26" s="17">
        <f t="shared" si="45"/>
        <v>0.3516666666666667</v>
      </c>
      <c r="K26" s="58">
        <v>193</v>
      </c>
      <c r="L26" s="59">
        <f t="shared" si="46"/>
        <v>0.32166666666666666</v>
      </c>
      <c r="M26" s="20">
        <v>95</v>
      </c>
      <c r="N26" s="21">
        <f t="shared" si="47"/>
        <v>0.15833333333333333</v>
      </c>
      <c r="O26" s="18">
        <v>63</v>
      </c>
      <c r="P26" s="19">
        <f t="shared" si="48"/>
        <v>0.105</v>
      </c>
      <c r="Q26" s="44">
        <f t="shared" si="49"/>
        <v>38</v>
      </c>
      <c r="R26" s="47">
        <f t="shared" si="50"/>
        <v>0.06333333333333334</v>
      </c>
      <c r="S26" s="112"/>
      <c r="T26" s="91"/>
      <c r="U26" s="84">
        <v>9</v>
      </c>
      <c r="V26" s="85">
        <f t="shared" si="51"/>
        <v>0.015</v>
      </c>
      <c r="W26" s="84">
        <v>4</v>
      </c>
      <c r="X26" s="85">
        <f t="shared" si="52"/>
        <v>0.006666666666666667</v>
      </c>
      <c r="Y26" s="84">
        <v>2</v>
      </c>
      <c r="Z26" s="85">
        <f t="shared" si="53"/>
        <v>0.0033333333333333335</v>
      </c>
      <c r="AA26" s="84">
        <v>1</v>
      </c>
      <c r="AB26" s="85">
        <f t="shared" si="54"/>
        <v>0.0016666666666666668</v>
      </c>
      <c r="AC26" s="84">
        <v>2</v>
      </c>
      <c r="AD26" s="85">
        <f t="shared" si="55"/>
        <v>0.0033333333333333335</v>
      </c>
      <c r="AE26" s="84">
        <v>8</v>
      </c>
      <c r="AF26" s="85">
        <f t="shared" si="56"/>
        <v>0.013333333333333334</v>
      </c>
      <c r="AG26" s="84">
        <v>5</v>
      </c>
      <c r="AH26" s="85">
        <f t="shared" si="57"/>
        <v>0.008333333333333333</v>
      </c>
      <c r="AI26" s="84">
        <v>3</v>
      </c>
      <c r="AJ26" s="85">
        <f t="shared" si="58"/>
        <v>0.005</v>
      </c>
      <c r="AK26" s="84">
        <v>2</v>
      </c>
      <c r="AL26" s="85">
        <f t="shared" si="59"/>
        <v>0.0033333333333333335</v>
      </c>
      <c r="AM26" s="84">
        <v>0</v>
      </c>
      <c r="AN26" s="85">
        <f t="shared" si="60"/>
        <v>0</v>
      </c>
      <c r="AO26" s="84">
        <v>0</v>
      </c>
      <c r="AP26" s="85">
        <f t="shared" si="61"/>
        <v>0</v>
      </c>
      <c r="AQ26" s="84">
        <v>1</v>
      </c>
      <c r="AR26" s="85">
        <f t="shared" si="62"/>
        <v>0.0016666666666666668</v>
      </c>
      <c r="AS26" s="84">
        <v>1</v>
      </c>
      <c r="AT26" s="85">
        <f t="shared" si="63"/>
        <v>0.0016666666666666668</v>
      </c>
      <c r="AU26" s="84">
        <v>0</v>
      </c>
      <c r="AV26" s="85">
        <f t="shared" si="64"/>
        <v>0</v>
      </c>
      <c r="AW26" s="44">
        <v>0</v>
      </c>
      <c r="AX26" s="47">
        <f t="shared" si="65"/>
        <v>0</v>
      </c>
      <c r="AY26" s="112"/>
    </row>
    <row r="27" spans="1:51" ht="12.75">
      <c r="A27" s="112"/>
      <c r="B27" s="6">
        <v>15</v>
      </c>
      <c r="C27" s="7">
        <v>917</v>
      </c>
      <c r="D27" s="7">
        <v>615</v>
      </c>
      <c r="E27" s="7">
        <v>615</v>
      </c>
      <c r="F27" s="7">
        <v>3</v>
      </c>
      <c r="G27" s="7">
        <v>612</v>
      </c>
      <c r="H27" s="3">
        <f t="shared" si="44"/>
        <v>0.6706652126499455</v>
      </c>
      <c r="I27" s="16">
        <v>223</v>
      </c>
      <c r="J27" s="17">
        <f t="shared" si="45"/>
        <v>0.36437908496732024</v>
      </c>
      <c r="K27" s="58">
        <v>219</v>
      </c>
      <c r="L27" s="59">
        <f t="shared" si="46"/>
        <v>0.35784313725490197</v>
      </c>
      <c r="M27" s="20">
        <v>109</v>
      </c>
      <c r="N27" s="21">
        <f t="shared" si="47"/>
        <v>0.1781045751633987</v>
      </c>
      <c r="O27" s="18">
        <v>42</v>
      </c>
      <c r="P27" s="19">
        <f t="shared" si="48"/>
        <v>0.06862745098039216</v>
      </c>
      <c r="Q27" s="44">
        <f t="shared" si="49"/>
        <v>19</v>
      </c>
      <c r="R27" s="47">
        <f t="shared" si="50"/>
        <v>0.03104575163398693</v>
      </c>
      <c r="S27" s="112"/>
      <c r="T27" s="91"/>
      <c r="U27" s="84">
        <v>2</v>
      </c>
      <c r="V27" s="85">
        <f t="shared" si="51"/>
        <v>0.0032679738562091504</v>
      </c>
      <c r="W27" s="84">
        <v>5</v>
      </c>
      <c r="X27" s="85">
        <f t="shared" si="52"/>
        <v>0.008169934640522876</v>
      </c>
      <c r="Y27" s="84">
        <v>2</v>
      </c>
      <c r="Z27" s="85">
        <f t="shared" si="53"/>
        <v>0.0032679738562091504</v>
      </c>
      <c r="AA27" s="84">
        <v>2</v>
      </c>
      <c r="AB27" s="85">
        <f t="shared" si="54"/>
        <v>0.0032679738562091504</v>
      </c>
      <c r="AC27" s="84">
        <v>1</v>
      </c>
      <c r="AD27" s="85">
        <f t="shared" si="55"/>
        <v>0.0016339869281045752</v>
      </c>
      <c r="AE27" s="84">
        <v>1</v>
      </c>
      <c r="AF27" s="85">
        <f t="shared" si="56"/>
        <v>0.0016339869281045752</v>
      </c>
      <c r="AG27" s="84">
        <v>1</v>
      </c>
      <c r="AH27" s="85">
        <f t="shared" si="57"/>
        <v>0.0016339869281045752</v>
      </c>
      <c r="AI27" s="84">
        <v>2</v>
      </c>
      <c r="AJ27" s="85">
        <f t="shared" si="58"/>
        <v>0.0032679738562091504</v>
      </c>
      <c r="AK27" s="84">
        <v>2</v>
      </c>
      <c r="AL27" s="85">
        <f t="shared" si="59"/>
        <v>0.0032679738562091504</v>
      </c>
      <c r="AM27" s="84">
        <v>1</v>
      </c>
      <c r="AN27" s="85">
        <f t="shared" si="60"/>
        <v>0.0016339869281045752</v>
      </c>
      <c r="AO27" s="84">
        <v>0</v>
      </c>
      <c r="AP27" s="85">
        <f t="shared" si="61"/>
        <v>0</v>
      </c>
      <c r="AQ27" s="84">
        <v>0</v>
      </c>
      <c r="AR27" s="85">
        <f t="shared" si="62"/>
        <v>0</v>
      </c>
      <c r="AS27" s="84">
        <v>0</v>
      </c>
      <c r="AT27" s="85">
        <f t="shared" si="63"/>
        <v>0</v>
      </c>
      <c r="AU27" s="84">
        <v>0</v>
      </c>
      <c r="AV27" s="85">
        <f t="shared" si="64"/>
        <v>0</v>
      </c>
      <c r="AW27" s="44">
        <v>0</v>
      </c>
      <c r="AX27" s="47">
        <f t="shared" si="65"/>
        <v>0</v>
      </c>
      <c r="AY27" s="112"/>
    </row>
    <row r="28" spans="1:51" ht="12.75">
      <c r="A28" s="112"/>
      <c r="B28" s="6">
        <v>16</v>
      </c>
      <c r="C28" s="7"/>
      <c r="D28" s="7"/>
      <c r="E28" s="7"/>
      <c r="F28" s="7"/>
      <c r="G28" s="7"/>
      <c r="H28" s="3" t="e">
        <f t="shared" si="44"/>
        <v>#DIV/0!</v>
      </c>
      <c r="I28" s="16"/>
      <c r="J28" s="17" t="e">
        <f t="shared" si="45"/>
        <v>#DIV/0!</v>
      </c>
      <c r="K28" s="58"/>
      <c r="L28" s="59" t="e">
        <f t="shared" si="46"/>
        <v>#DIV/0!</v>
      </c>
      <c r="M28" s="20"/>
      <c r="N28" s="21" t="e">
        <f t="shared" si="47"/>
        <v>#DIV/0!</v>
      </c>
      <c r="O28" s="18"/>
      <c r="P28" s="19" t="e">
        <f t="shared" si="48"/>
        <v>#DIV/0!</v>
      </c>
      <c r="Q28" s="44">
        <f t="shared" si="49"/>
        <v>0</v>
      </c>
      <c r="R28" s="47" t="e">
        <f t="shared" si="50"/>
        <v>#DIV/0!</v>
      </c>
      <c r="S28" s="112"/>
      <c r="T28" s="91"/>
      <c r="U28" s="84"/>
      <c r="V28" s="85" t="e">
        <f t="shared" si="51"/>
        <v>#DIV/0!</v>
      </c>
      <c r="W28" s="84"/>
      <c r="X28" s="85" t="e">
        <f t="shared" si="52"/>
        <v>#DIV/0!</v>
      </c>
      <c r="Y28" s="84"/>
      <c r="Z28" s="85" t="e">
        <f t="shared" si="53"/>
        <v>#DIV/0!</v>
      </c>
      <c r="AA28" s="84"/>
      <c r="AB28" s="85" t="e">
        <f t="shared" si="54"/>
        <v>#DIV/0!</v>
      </c>
      <c r="AC28" s="84"/>
      <c r="AD28" s="85" t="e">
        <f t="shared" si="55"/>
        <v>#DIV/0!</v>
      </c>
      <c r="AE28" s="84"/>
      <c r="AF28" s="85" t="e">
        <f t="shared" si="56"/>
        <v>#DIV/0!</v>
      </c>
      <c r="AG28" s="84"/>
      <c r="AH28" s="85" t="e">
        <f t="shared" si="57"/>
        <v>#DIV/0!</v>
      </c>
      <c r="AI28" s="84"/>
      <c r="AJ28" s="85" t="e">
        <f t="shared" si="58"/>
        <v>#DIV/0!</v>
      </c>
      <c r="AK28" s="84"/>
      <c r="AL28" s="85" t="e">
        <f t="shared" si="59"/>
        <v>#DIV/0!</v>
      </c>
      <c r="AM28" s="84"/>
      <c r="AN28" s="85" t="e">
        <f t="shared" si="60"/>
        <v>#DIV/0!</v>
      </c>
      <c r="AO28" s="84"/>
      <c r="AP28" s="85" t="e">
        <f t="shared" si="61"/>
        <v>#DIV/0!</v>
      </c>
      <c r="AQ28" s="84"/>
      <c r="AR28" s="85" t="e">
        <f t="shared" si="62"/>
        <v>#DIV/0!</v>
      </c>
      <c r="AS28" s="84"/>
      <c r="AT28" s="85" t="e">
        <f t="shared" si="63"/>
        <v>#DIV/0!</v>
      </c>
      <c r="AU28" s="84"/>
      <c r="AV28" s="85" t="e">
        <f t="shared" si="64"/>
        <v>#DIV/0!</v>
      </c>
      <c r="AW28" s="44"/>
      <c r="AX28" s="47" t="e">
        <f t="shared" si="65"/>
        <v>#DIV/0!</v>
      </c>
      <c r="AY28" s="112"/>
    </row>
    <row r="29" spans="1:51" ht="12.75">
      <c r="A29" s="113"/>
      <c r="B29" s="6">
        <v>17</v>
      </c>
      <c r="C29" s="7">
        <v>763</v>
      </c>
      <c r="D29" s="7">
        <v>458</v>
      </c>
      <c r="E29" s="7">
        <v>458</v>
      </c>
      <c r="F29" s="7">
        <v>2</v>
      </c>
      <c r="G29" s="7">
        <v>456</v>
      </c>
      <c r="H29" s="3">
        <f t="shared" si="44"/>
        <v>0.6002621231979031</v>
      </c>
      <c r="I29" s="16">
        <v>178</v>
      </c>
      <c r="J29" s="17">
        <f t="shared" si="45"/>
        <v>0.39035087719298245</v>
      </c>
      <c r="K29" s="58">
        <v>145</v>
      </c>
      <c r="L29" s="59">
        <f t="shared" si="46"/>
        <v>0.31798245614035087</v>
      </c>
      <c r="M29" s="20">
        <v>78</v>
      </c>
      <c r="N29" s="21">
        <f t="shared" si="47"/>
        <v>0.17105263157894737</v>
      </c>
      <c r="O29" s="18">
        <v>29</v>
      </c>
      <c r="P29" s="19">
        <f t="shared" si="48"/>
        <v>0.06359649122807018</v>
      </c>
      <c r="Q29" s="44">
        <f t="shared" si="49"/>
        <v>26</v>
      </c>
      <c r="R29" s="47">
        <f t="shared" si="50"/>
        <v>0.05701754385964912</v>
      </c>
      <c r="S29" s="113"/>
      <c r="T29" s="92"/>
      <c r="U29" s="84">
        <v>2</v>
      </c>
      <c r="V29" s="85">
        <f t="shared" si="51"/>
        <v>0.0043859649122807015</v>
      </c>
      <c r="W29" s="84">
        <v>2</v>
      </c>
      <c r="X29" s="85">
        <f t="shared" si="52"/>
        <v>0.0043859649122807015</v>
      </c>
      <c r="Y29" s="84">
        <v>2</v>
      </c>
      <c r="Z29" s="85">
        <f t="shared" si="53"/>
        <v>0.0043859649122807015</v>
      </c>
      <c r="AA29" s="84">
        <v>0</v>
      </c>
      <c r="AB29" s="85">
        <f t="shared" si="54"/>
        <v>0</v>
      </c>
      <c r="AC29" s="84">
        <v>5</v>
      </c>
      <c r="AD29" s="85">
        <f t="shared" si="55"/>
        <v>0.010964912280701754</v>
      </c>
      <c r="AE29" s="84">
        <v>2</v>
      </c>
      <c r="AF29" s="85">
        <f t="shared" si="56"/>
        <v>0.0043859649122807015</v>
      </c>
      <c r="AG29" s="84">
        <v>0</v>
      </c>
      <c r="AH29" s="85">
        <f t="shared" si="57"/>
        <v>0</v>
      </c>
      <c r="AI29" s="84">
        <v>6</v>
      </c>
      <c r="AJ29" s="85">
        <f t="shared" si="58"/>
        <v>0.013157894736842105</v>
      </c>
      <c r="AK29" s="84">
        <v>4</v>
      </c>
      <c r="AL29" s="85">
        <f t="shared" si="59"/>
        <v>0.008771929824561403</v>
      </c>
      <c r="AM29" s="84">
        <v>1</v>
      </c>
      <c r="AN29" s="85">
        <f t="shared" si="60"/>
        <v>0.0021929824561403508</v>
      </c>
      <c r="AO29" s="84">
        <v>1</v>
      </c>
      <c r="AP29" s="85">
        <f t="shared" si="61"/>
        <v>0.0021929824561403508</v>
      </c>
      <c r="AQ29" s="84">
        <v>0</v>
      </c>
      <c r="AR29" s="85">
        <f t="shared" si="62"/>
        <v>0</v>
      </c>
      <c r="AS29" s="84">
        <v>0</v>
      </c>
      <c r="AT29" s="85">
        <f t="shared" si="63"/>
        <v>0</v>
      </c>
      <c r="AU29" s="84">
        <v>0</v>
      </c>
      <c r="AV29" s="85">
        <f t="shared" si="64"/>
        <v>0</v>
      </c>
      <c r="AW29" s="44">
        <v>1</v>
      </c>
      <c r="AX29" s="47">
        <f t="shared" si="65"/>
        <v>0.0021929824561403508</v>
      </c>
      <c r="AY29" s="113"/>
    </row>
    <row r="30" spans="1:51" s="31" customFormat="1" ht="12.75">
      <c r="A30" s="5"/>
      <c r="B30" s="6"/>
      <c r="C30" s="6">
        <f>SUM(C24:C29)</f>
        <v>4590</v>
      </c>
      <c r="D30" s="6">
        <f>SUM(D24:D29)</f>
        <v>2884</v>
      </c>
      <c r="E30" s="6">
        <f>SUM(E24:E29)</f>
        <v>2884</v>
      </c>
      <c r="F30" s="6">
        <f>SUM(F24:F29)</f>
        <v>18</v>
      </c>
      <c r="G30" s="6">
        <f>SUM(G24:G29)</f>
        <v>2866</v>
      </c>
      <c r="H30" s="23">
        <f t="shared" si="44"/>
        <v>0.628322440087146</v>
      </c>
      <c r="I30" s="24">
        <f>SUM(I24:I29)</f>
        <v>1063</v>
      </c>
      <c r="J30" s="25">
        <f t="shared" si="45"/>
        <v>0.37090020935101187</v>
      </c>
      <c r="K30" s="60">
        <f>SUM(K24:K29)</f>
        <v>940</v>
      </c>
      <c r="L30" s="61">
        <f t="shared" si="46"/>
        <v>0.3279832519190509</v>
      </c>
      <c r="M30" s="28">
        <f>SUM(M24:M29)</f>
        <v>492</v>
      </c>
      <c r="N30" s="29">
        <f t="shared" si="47"/>
        <v>0.1716678297278437</v>
      </c>
      <c r="O30" s="26">
        <f>SUM(O24:O29)</f>
        <v>238</v>
      </c>
      <c r="P30" s="27">
        <f t="shared" si="48"/>
        <v>0.08304256803907886</v>
      </c>
      <c r="Q30" s="50">
        <f t="shared" si="49"/>
        <v>133</v>
      </c>
      <c r="R30" s="49">
        <f t="shared" si="50"/>
        <v>0.04640614096301465</v>
      </c>
      <c r="S30" s="30"/>
      <c r="T30" s="30"/>
      <c r="U30" s="66">
        <f>SUM(U24:U29)</f>
        <v>14</v>
      </c>
      <c r="V30" s="67">
        <f t="shared" si="51"/>
        <v>0.004884856943475227</v>
      </c>
      <c r="W30" s="66">
        <f>SUM(W24:W29)</f>
        <v>25</v>
      </c>
      <c r="X30" s="67">
        <f t="shared" si="52"/>
        <v>0.008722958827634334</v>
      </c>
      <c r="Y30" s="66">
        <f>SUM(Y24:Y29)</f>
        <v>8</v>
      </c>
      <c r="Z30" s="67">
        <f t="shared" si="53"/>
        <v>0.0027913468248429866</v>
      </c>
      <c r="AA30" s="66">
        <f>SUM(AA24:AA29)</f>
        <v>6</v>
      </c>
      <c r="AB30" s="67">
        <f t="shared" si="54"/>
        <v>0.00209351011863224</v>
      </c>
      <c r="AC30" s="66">
        <f>SUM(AC24:AC29)</f>
        <v>16</v>
      </c>
      <c r="AD30" s="67">
        <f t="shared" si="55"/>
        <v>0.005582693649685973</v>
      </c>
      <c r="AE30" s="66">
        <f>SUM(AE24:AE29)</f>
        <v>13</v>
      </c>
      <c r="AF30" s="67">
        <f t="shared" si="56"/>
        <v>0.0045359385903698535</v>
      </c>
      <c r="AG30" s="66">
        <f>SUM(AG24:AG29)</f>
        <v>8</v>
      </c>
      <c r="AH30" s="67">
        <f t="shared" si="57"/>
        <v>0.0027913468248429866</v>
      </c>
      <c r="AI30" s="66">
        <f>SUM(AI24:AI29)</f>
        <v>14</v>
      </c>
      <c r="AJ30" s="67">
        <f t="shared" si="58"/>
        <v>0.004884856943475227</v>
      </c>
      <c r="AK30" s="66">
        <f>SUM(AK24:AK29)</f>
        <v>10</v>
      </c>
      <c r="AL30" s="67">
        <f t="shared" si="59"/>
        <v>0.0034891835310537334</v>
      </c>
      <c r="AM30" s="66">
        <f>SUM(AM24:AM29)</f>
        <v>3</v>
      </c>
      <c r="AN30" s="67">
        <f t="shared" si="60"/>
        <v>0.00104675505931612</v>
      </c>
      <c r="AO30" s="66">
        <f>SUM(AO24:AO29)</f>
        <v>3</v>
      </c>
      <c r="AP30" s="67">
        <f t="shared" si="61"/>
        <v>0.00104675505931612</v>
      </c>
      <c r="AQ30" s="66">
        <f>SUM(AQ24:AQ29)</f>
        <v>1</v>
      </c>
      <c r="AR30" s="67">
        <f t="shared" si="62"/>
        <v>0.0003489183531053733</v>
      </c>
      <c r="AS30" s="66">
        <f>SUM(AS24:AS29)</f>
        <v>2</v>
      </c>
      <c r="AT30" s="67">
        <f t="shared" si="63"/>
        <v>0.0006978367062107466</v>
      </c>
      <c r="AU30" s="66">
        <f>SUM(AU24:AU29)</f>
        <v>1</v>
      </c>
      <c r="AV30" s="67">
        <f t="shared" si="64"/>
        <v>0.0003489183531053733</v>
      </c>
      <c r="AW30" s="50">
        <v>9</v>
      </c>
      <c r="AX30" s="49">
        <f t="shared" si="65"/>
        <v>0.00314026517794836</v>
      </c>
      <c r="AY30" s="30"/>
    </row>
    <row r="31" spans="1:51" s="13" customFormat="1" ht="12.75">
      <c r="A31" s="5"/>
      <c r="B31" s="6"/>
      <c r="C31" s="7"/>
      <c r="D31" s="7"/>
      <c r="E31" s="7"/>
      <c r="F31" s="7"/>
      <c r="G31" s="7"/>
      <c r="H31" s="3"/>
      <c r="I31" s="16"/>
      <c r="J31" s="17"/>
      <c r="K31" s="58"/>
      <c r="L31" s="59"/>
      <c r="M31" s="20"/>
      <c r="N31" s="21"/>
      <c r="O31" s="18"/>
      <c r="P31" s="19"/>
      <c r="Q31" s="44"/>
      <c r="R31" s="47"/>
      <c r="S31" s="30"/>
      <c r="T31" s="30"/>
      <c r="U31" s="84"/>
      <c r="V31" s="85"/>
      <c r="W31" s="84"/>
      <c r="X31" s="85"/>
      <c r="Y31" s="84"/>
      <c r="Z31" s="85"/>
      <c r="AA31" s="84"/>
      <c r="AB31" s="85"/>
      <c r="AC31" s="84"/>
      <c r="AD31" s="85"/>
      <c r="AE31" s="84"/>
      <c r="AF31" s="85"/>
      <c r="AG31" s="84"/>
      <c r="AH31" s="85"/>
      <c r="AI31" s="84"/>
      <c r="AJ31" s="85"/>
      <c r="AK31" s="84"/>
      <c r="AL31" s="85"/>
      <c r="AM31" s="84"/>
      <c r="AN31" s="85"/>
      <c r="AO31" s="84"/>
      <c r="AP31" s="85"/>
      <c r="AQ31" s="84"/>
      <c r="AR31" s="85"/>
      <c r="AS31" s="84"/>
      <c r="AT31" s="85"/>
      <c r="AU31" s="84"/>
      <c r="AV31" s="85"/>
      <c r="AW31" s="44"/>
      <c r="AX31" s="47"/>
      <c r="AY31" s="30"/>
    </row>
    <row r="32" spans="1:51" s="13" customFormat="1" ht="12.75">
      <c r="A32" s="5"/>
      <c r="B32" s="6"/>
      <c r="C32" s="7"/>
      <c r="D32" s="7"/>
      <c r="E32" s="7"/>
      <c r="F32" s="7"/>
      <c r="G32" s="7"/>
      <c r="H32" s="3"/>
      <c r="I32" s="16"/>
      <c r="J32" s="17"/>
      <c r="K32" s="58"/>
      <c r="L32" s="59"/>
      <c r="M32" s="20"/>
      <c r="N32" s="21"/>
      <c r="O32" s="18"/>
      <c r="P32" s="19"/>
      <c r="Q32" s="44"/>
      <c r="R32" s="47"/>
      <c r="S32" s="30"/>
      <c r="T32" s="30"/>
      <c r="U32" s="84"/>
      <c r="V32" s="85"/>
      <c r="W32" s="84"/>
      <c r="X32" s="85"/>
      <c r="Y32" s="84"/>
      <c r="Z32" s="85"/>
      <c r="AA32" s="84"/>
      <c r="AB32" s="85"/>
      <c r="AC32" s="84"/>
      <c r="AD32" s="85"/>
      <c r="AE32" s="84"/>
      <c r="AF32" s="85"/>
      <c r="AG32" s="84"/>
      <c r="AH32" s="85"/>
      <c r="AI32" s="84"/>
      <c r="AJ32" s="85"/>
      <c r="AK32" s="84"/>
      <c r="AL32" s="85"/>
      <c r="AM32" s="84"/>
      <c r="AN32" s="85"/>
      <c r="AO32" s="84"/>
      <c r="AP32" s="85"/>
      <c r="AQ32" s="84"/>
      <c r="AR32" s="85"/>
      <c r="AS32" s="84"/>
      <c r="AT32" s="85"/>
      <c r="AU32" s="84"/>
      <c r="AV32" s="85"/>
      <c r="AW32" s="44"/>
      <c r="AX32" s="47"/>
      <c r="AY32" s="30"/>
    </row>
    <row r="33" spans="1:51" s="13" customFormat="1" ht="12.75">
      <c r="A33" s="14" t="s">
        <v>16</v>
      </c>
      <c r="B33" s="6"/>
      <c r="C33" s="7"/>
      <c r="D33" s="7"/>
      <c r="E33" s="7"/>
      <c r="F33" s="7"/>
      <c r="G33" s="7"/>
      <c r="H33" s="3"/>
      <c r="I33" s="16"/>
      <c r="J33" s="17"/>
      <c r="K33" s="60"/>
      <c r="L33" s="59"/>
      <c r="M33" s="20"/>
      <c r="N33" s="21"/>
      <c r="O33" s="18"/>
      <c r="P33" s="19"/>
      <c r="Q33" s="44"/>
      <c r="R33" s="47"/>
      <c r="S33" s="30"/>
      <c r="T33" s="30"/>
      <c r="U33" s="84"/>
      <c r="V33" s="85"/>
      <c r="W33" s="84"/>
      <c r="X33" s="85"/>
      <c r="Y33" s="84"/>
      <c r="Z33" s="85"/>
      <c r="AA33" s="84"/>
      <c r="AB33" s="85"/>
      <c r="AC33" s="84"/>
      <c r="AD33" s="85"/>
      <c r="AE33" s="66"/>
      <c r="AF33" s="85"/>
      <c r="AG33" s="84"/>
      <c r="AH33" s="85"/>
      <c r="AI33" s="84"/>
      <c r="AJ33" s="85"/>
      <c r="AK33" s="66"/>
      <c r="AL33" s="85"/>
      <c r="AM33" s="84"/>
      <c r="AN33" s="85"/>
      <c r="AO33" s="84"/>
      <c r="AP33" s="85"/>
      <c r="AQ33" s="66"/>
      <c r="AR33" s="85"/>
      <c r="AS33" s="84"/>
      <c r="AT33" s="85"/>
      <c r="AU33" s="66"/>
      <c r="AV33" s="85"/>
      <c r="AW33" s="44"/>
      <c r="AX33" s="47"/>
      <c r="AY33" s="30"/>
    </row>
    <row r="34" spans="1:51" ht="12.75">
      <c r="A34" s="111">
        <v>4</v>
      </c>
      <c r="B34" s="6">
        <v>18</v>
      </c>
      <c r="C34" s="7">
        <v>921</v>
      </c>
      <c r="D34" s="7">
        <v>620</v>
      </c>
      <c r="E34" s="7">
        <v>620</v>
      </c>
      <c r="F34" s="7">
        <v>4</v>
      </c>
      <c r="G34" s="7">
        <v>616</v>
      </c>
      <c r="H34" s="3">
        <f aca="true" t="shared" si="66" ref="H34:H40">$D34/$C34</f>
        <v>0.6731813246471227</v>
      </c>
      <c r="I34" s="16">
        <v>192</v>
      </c>
      <c r="J34" s="17">
        <f aca="true" t="shared" si="67" ref="J34:J40">$I34/$G34</f>
        <v>0.3116883116883117</v>
      </c>
      <c r="K34" s="58">
        <v>247</v>
      </c>
      <c r="L34" s="59">
        <f aca="true" t="shared" si="68" ref="L34:L40">$K34/$G34</f>
        <v>0.400974025974026</v>
      </c>
      <c r="M34" s="20">
        <v>101</v>
      </c>
      <c r="N34" s="21">
        <f aca="true" t="shared" si="69" ref="N34:N40">$M34/$G34</f>
        <v>0.16396103896103897</v>
      </c>
      <c r="O34" s="18">
        <v>45</v>
      </c>
      <c r="P34" s="19">
        <f aca="true" t="shared" si="70" ref="P34:P40">$O34/$G34</f>
        <v>0.07305194805194805</v>
      </c>
      <c r="Q34" s="44">
        <f aca="true" t="shared" si="71" ref="Q34:Q40">U34+W34+Y34+AA34+AC34+AE34+AG34+AI34+AK34+AM34+AO34+AQ34+AS34+AU34+AW34</f>
        <v>31</v>
      </c>
      <c r="R34" s="47">
        <f aca="true" t="shared" si="72" ref="R34:R40">$Q34/$G34</f>
        <v>0.05032467532467533</v>
      </c>
      <c r="S34" s="111">
        <v>4</v>
      </c>
      <c r="T34" s="90"/>
      <c r="U34" s="84">
        <v>5</v>
      </c>
      <c r="V34" s="85">
        <f aca="true" t="shared" si="73" ref="V34:V40">$U34/$G34</f>
        <v>0.008116883116883116</v>
      </c>
      <c r="W34" s="84">
        <v>6</v>
      </c>
      <c r="X34" s="85">
        <f aca="true" t="shared" si="74" ref="X34:X40">$W34/$G34</f>
        <v>0.00974025974025974</v>
      </c>
      <c r="Y34" s="84">
        <v>4</v>
      </c>
      <c r="Z34" s="85">
        <f aca="true" t="shared" si="75" ref="Z34:Z40">$Y34/$G34</f>
        <v>0.006493506493506494</v>
      </c>
      <c r="AA34" s="84">
        <v>1</v>
      </c>
      <c r="AB34" s="85">
        <f aca="true" t="shared" si="76" ref="AB34:AB40">$AA34/$G34</f>
        <v>0.0016233766233766235</v>
      </c>
      <c r="AC34" s="84">
        <v>5</v>
      </c>
      <c r="AD34" s="85">
        <f aca="true" t="shared" si="77" ref="AD34:AD40">$AC34/$G34</f>
        <v>0.008116883116883116</v>
      </c>
      <c r="AE34" s="84">
        <v>2</v>
      </c>
      <c r="AF34" s="85">
        <f aca="true" t="shared" si="78" ref="AF34:AF40">$AE34/$G34</f>
        <v>0.003246753246753247</v>
      </c>
      <c r="AG34" s="84">
        <v>2</v>
      </c>
      <c r="AH34" s="85">
        <f aca="true" t="shared" si="79" ref="AH34:AH40">$AG34/$G34</f>
        <v>0.003246753246753247</v>
      </c>
      <c r="AI34" s="84">
        <v>3</v>
      </c>
      <c r="AJ34" s="85">
        <f aca="true" t="shared" si="80" ref="AJ34:AJ40">$AI34/$G34</f>
        <v>0.00487012987012987</v>
      </c>
      <c r="AK34" s="84">
        <v>2</v>
      </c>
      <c r="AL34" s="85">
        <f aca="true" t="shared" si="81" ref="AL34:AL40">$AK34/$G34</f>
        <v>0.003246753246753247</v>
      </c>
      <c r="AM34" s="84">
        <v>1</v>
      </c>
      <c r="AN34" s="85">
        <f aca="true" t="shared" si="82" ref="AN34:AN40">$AM34/$G34</f>
        <v>0.0016233766233766235</v>
      </c>
      <c r="AO34" s="84">
        <v>0</v>
      </c>
      <c r="AP34" s="85">
        <f aca="true" t="shared" si="83" ref="AP34:AP40">$AO34/$G34</f>
        <v>0</v>
      </c>
      <c r="AQ34" s="84">
        <v>0</v>
      </c>
      <c r="AR34" s="85">
        <f aca="true" t="shared" si="84" ref="AR34:AR40">$AQ34/$G34</f>
        <v>0</v>
      </c>
      <c r="AS34" s="84">
        <v>0</v>
      </c>
      <c r="AT34" s="85">
        <f aca="true" t="shared" si="85" ref="AT34:AT40">$AS34/$G34</f>
        <v>0</v>
      </c>
      <c r="AU34" s="84">
        <v>0</v>
      </c>
      <c r="AV34" s="85">
        <f aca="true" t="shared" si="86" ref="AV34:AV40">$AU34/$G34</f>
        <v>0</v>
      </c>
      <c r="AW34" s="44">
        <v>0</v>
      </c>
      <c r="AX34" s="47">
        <f aca="true" t="shared" si="87" ref="AX34:AX40">$AW34/$G34</f>
        <v>0</v>
      </c>
      <c r="AY34" s="111">
        <v>4</v>
      </c>
    </row>
    <row r="35" spans="1:51" ht="12.75">
      <c r="A35" s="112"/>
      <c r="B35" s="6">
        <v>19</v>
      </c>
      <c r="C35" s="7">
        <v>963</v>
      </c>
      <c r="D35" s="7">
        <v>614</v>
      </c>
      <c r="E35" s="7">
        <v>614</v>
      </c>
      <c r="F35" s="7">
        <v>6</v>
      </c>
      <c r="G35" s="7">
        <v>608</v>
      </c>
      <c r="H35" s="3">
        <f t="shared" si="66"/>
        <v>0.6375908618899273</v>
      </c>
      <c r="I35" s="16">
        <v>232</v>
      </c>
      <c r="J35" s="17">
        <f t="shared" si="67"/>
        <v>0.3815789473684211</v>
      </c>
      <c r="K35" s="58">
        <v>220</v>
      </c>
      <c r="L35" s="59">
        <f t="shared" si="68"/>
        <v>0.3618421052631579</v>
      </c>
      <c r="M35" s="20">
        <v>85</v>
      </c>
      <c r="N35" s="21">
        <f t="shared" si="69"/>
        <v>0.13980263157894737</v>
      </c>
      <c r="O35" s="18">
        <v>36</v>
      </c>
      <c r="P35" s="19">
        <f t="shared" si="70"/>
        <v>0.05921052631578947</v>
      </c>
      <c r="Q35" s="44">
        <f t="shared" si="71"/>
        <v>35</v>
      </c>
      <c r="R35" s="47">
        <f t="shared" si="72"/>
        <v>0.05756578947368421</v>
      </c>
      <c r="S35" s="112"/>
      <c r="T35" s="91"/>
      <c r="U35" s="84">
        <v>3</v>
      </c>
      <c r="V35" s="85">
        <f t="shared" si="73"/>
        <v>0.004934210526315789</v>
      </c>
      <c r="W35" s="84">
        <v>6</v>
      </c>
      <c r="X35" s="85">
        <f t="shared" si="74"/>
        <v>0.009868421052631578</v>
      </c>
      <c r="Y35" s="84">
        <v>4</v>
      </c>
      <c r="Z35" s="85">
        <f t="shared" si="75"/>
        <v>0.006578947368421052</v>
      </c>
      <c r="AA35" s="84">
        <v>6</v>
      </c>
      <c r="AB35" s="85">
        <f t="shared" si="76"/>
        <v>0.009868421052631578</v>
      </c>
      <c r="AC35" s="84">
        <v>4</v>
      </c>
      <c r="AD35" s="85">
        <f t="shared" si="77"/>
        <v>0.006578947368421052</v>
      </c>
      <c r="AE35" s="84">
        <v>4</v>
      </c>
      <c r="AF35" s="85">
        <f t="shared" si="78"/>
        <v>0.006578947368421052</v>
      </c>
      <c r="AG35" s="84">
        <v>4</v>
      </c>
      <c r="AH35" s="85">
        <f t="shared" si="79"/>
        <v>0.006578947368421052</v>
      </c>
      <c r="AI35" s="84">
        <v>0</v>
      </c>
      <c r="AJ35" s="85">
        <f t="shared" si="80"/>
        <v>0</v>
      </c>
      <c r="AK35" s="84">
        <v>0</v>
      </c>
      <c r="AL35" s="85">
        <f t="shared" si="81"/>
        <v>0</v>
      </c>
      <c r="AM35" s="84">
        <v>2</v>
      </c>
      <c r="AN35" s="85">
        <f t="shared" si="82"/>
        <v>0.003289473684210526</v>
      </c>
      <c r="AO35" s="84">
        <v>1</v>
      </c>
      <c r="AP35" s="85">
        <f t="shared" si="83"/>
        <v>0.001644736842105263</v>
      </c>
      <c r="AQ35" s="84">
        <v>1</v>
      </c>
      <c r="AR35" s="85">
        <f t="shared" si="84"/>
        <v>0.001644736842105263</v>
      </c>
      <c r="AS35" s="84">
        <v>0</v>
      </c>
      <c r="AT35" s="85">
        <f t="shared" si="85"/>
        <v>0</v>
      </c>
      <c r="AU35" s="84">
        <v>0</v>
      </c>
      <c r="AV35" s="85">
        <f t="shared" si="86"/>
        <v>0</v>
      </c>
      <c r="AW35" s="44">
        <v>0</v>
      </c>
      <c r="AX35" s="47">
        <f t="shared" si="87"/>
        <v>0</v>
      </c>
      <c r="AY35" s="112"/>
    </row>
    <row r="36" spans="1:51" ht="12.75">
      <c r="A36" s="112"/>
      <c r="B36" s="6">
        <v>20</v>
      </c>
      <c r="C36" s="7">
        <v>923</v>
      </c>
      <c r="D36" s="7">
        <v>538</v>
      </c>
      <c r="E36" s="7">
        <v>537</v>
      </c>
      <c r="F36" s="7">
        <v>3</v>
      </c>
      <c r="G36" s="7">
        <v>534</v>
      </c>
      <c r="H36" s="3">
        <f t="shared" si="66"/>
        <v>0.5828819068255688</v>
      </c>
      <c r="I36" s="16">
        <v>231</v>
      </c>
      <c r="J36" s="17">
        <f t="shared" si="67"/>
        <v>0.43258426966292135</v>
      </c>
      <c r="K36" s="58">
        <v>171</v>
      </c>
      <c r="L36" s="59">
        <f t="shared" si="68"/>
        <v>0.3202247191011236</v>
      </c>
      <c r="M36" s="20">
        <v>82</v>
      </c>
      <c r="N36" s="21">
        <f t="shared" si="69"/>
        <v>0.15355805243445692</v>
      </c>
      <c r="O36" s="18">
        <v>30</v>
      </c>
      <c r="P36" s="19">
        <f t="shared" si="70"/>
        <v>0.056179775280898875</v>
      </c>
      <c r="Q36" s="44">
        <f t="shared" si="71"/>
        <v>20</v>
      </c>
      <c r="R36" s="47">
        <f t="shared" si="72"/>
        <v>0.03745318352059925</v>
      </c>
      <c r="S36" s="112"/>
      <c r="T36" s="91"/>
      <c r="U36" s="84">
        <v>1</v>
      </c>
      <c r="V36" s="85">
        <f t="shared" si="73"/>
        <v>0.0018726591760299626</v>
      </c>
      <c r="W36" s="84">
        <v>3</v>
      </c>
      <c r="X36" s="85">
        <f t="shared" si="74"/>
        <v>0.0056179775280898875</v>
      </c>
      <c r="Y36" s="84">
        <v>5</v>
      </c>
      <c r="Z36" s="85">
        <f t="shared" si="75"/>
        <v>0.009363295880149813</v>
      </c>
      <c r="AA36" s="84">
        <v>1</v>
      </c>
      <c r="AB36" s="85">
        <f t="shared" si="76"/>
        <v>0.0018726591760299626</v>
      </c>
      <c r="AC36" s="84">
        <v>1</v>
      </c>
      <c r="AD36" s="85">
        <f t="shared" si="77"/>
        <v>0.0018726591760299626</v>
      </c>
      <c r="AE36" s="84">
        <v>5</v>
      </c>
      <c r="AF36" s="85">
        <f t="shared" si="78"/>
        <v>0.009363295880149813</v>
      </c>
      <c r="AG36" s="84">
        <v>1</v>
      </c>
      <c r="AH36" s="85">
        <f t="shared" si="79"/>
        <v>0.0018726591760299626</v>
      </c>
      <c r="AI36" s="84">
        <v>1</v>
      </c>
      <c r="AJ36" s="85">
        <f t="shared" si="80"/>
        <v>0.0018726591760299626</v>
      </c>
      <c r="AK36" s="84">
        <v>1</v>
      </c>
      <c r="AL36" s="85">
        <f t="shared" si="81"/>
        <v>0.0018726591760299626</v>
      </c>
      <c r="AM36" s="84">
        <v>0</v>
      </c>
      <c r="AN36" s="85">
        <f t="shared" si="82"/>
        <v>0</v>
      </c>
      <c r="AO36" s="84">
        <v>1</v>
      </c>
      <c r="AP36" s="85">
        <f t="shared" si="83"/>
        <v>0.0018726591760299626</v>
      </c>
      <c r="AQ36" s="84">
        <v>0</v>
      </c>
      <c r="AR36" s="85">
        <f t="shared" si="84"/>
        <v>0</v>
      </c>
      <c r="AS36" s="84">
        <v>0</v>
      </c>
      <c r="AT36" s="85">
        <f t="shared" si="85"/>
        <v>0</v>
      </c>
      <c r="AU36" s="84">
        <v>0</v>
      </c>
      <c r="AV36" s="85">
        <f t="shared" si="86"/>
        <v>0</v>
      </c>
      <c r="AW36" s="44">
        <v>0</v>
      </c>
      <c r="AX36" s="47">
        <f t="shared" si="87"/>
        <v>0</v>
      </c>
      <c r="AY36" s="112"/>
    </row>
    <row r="37" spans="1:51" ht="12.75">
      <c r="A37" s="112"/>
      <c r="B37" s="6">
        <v>21</v>
      </c>
      <c r="C37" s="7">
        <v>1057</v>
      </c>
      <c r="D37" s="7">
        <v>385</v>
      </c>
      <c r="E37" s="7">
        <v>385</v>
      </c>
      <c r="F37" s="7">
        <v>3</v>
      </c>
      <c r="G37" s="7">
        <v>382</v>
      </c>
      <c r="H37" s="3">
        <f t="shared" si="66"/>
        <v>0.36423841059602646</v>
      </c>
      <c r="I37" s="16">
        <v>115</v>
      </c>
      <c r="J37" s="17">
        <f t="shared" si="67"/>
        <v>0.3010471204188482</v>
      </c>
      <c r="K37" s="58">
        <v>140</v>
      </c>
      <c r="L37" s="59">
        <f t="shared" si="68"/>
        <v>0.36649214659685864</v>
      </c>
      <c r="M37" s="20">
        <v>82</v>
      </c>
      <c r="N37" s="21">
        <f t="shared" si="69"/>
        <v>0.21465968586387435</v>
      </c>
      <c r="O37" s="18">
        <v>18</v>
      </c>
      <c r="P37" s="19">
        <f t="shared" si="70"/>
        <v>0.04712041884816754</v>
      </c>
      <c r="Q37" s="44">
        <f t="shared" si="71"/>
        <v>27</v>
      </c>
      <c r="R37" s="47">
        <f t="shared" si="72"/>
        <v>0.07068062827225131</v>
      </c>
      <c r="S37" s="112"/>
      <c r="T37" s="91"/>
      <c r="U37" s="84">
        <v>2</v>
      </c>
      <c r="V37" s="85">
        <f t="shared" si="73"/>
        <v>0.005235602094240838</v>
      </c>
      <c r="W37" s="84">
        <v>4</v>
      </c>
      <c r="X37" s="85">
        <f t="shared" si="74"/>
        <v>0.010471204188481676</v>
      </c>
      <c r="Y37" s="84">
        <v>3</v>
      </c>
      <c r="Z37" s="85">
        <f t="shared" si="75"/>
        <v>0.007853403141361256</v>
      </c>
      <c r="AA37" s="84">
        <v>2</v>
      </c>
      <c r="AB37" s="85">
        <f t="shared" si="76"/>
        <v>0.005235602094240838</v>
      </c>
      <c r="AC37" s="84">
        <v>5</v>
      </c>
      <c r="AD37" s="85">
        <f t="shared" si="77"/>
        <v>0.013089005235602094</v>
      </c>
      <c r="AE37" s="84">
        <v>3</v>
      </c>
      <c r="AF37" s="85">
        <f t="shared" si="78"/>
        <v>0.007853403141361256</v>
      </c>
      <c r="AG37" s="84">
        <v>3</v>
      </c>
      <c r="AH37" s="85">
        <f t="shared" si="79"/>
        <v>0.007853403141361256</v>
      </c>
      <c r="AI37" s="84">
        <v>0</v>
      </c>
      <c r="AJ37" s="85">
        <f t="shared" si="80"/>
        <v>0</v>
      </c>
      <c r="AK37" s="84">
        <v>1</v>
      </c>
      <c r="AL37" s="85">
        <f t="shared" si="81"/>
        <v>0.002617801047120419</v>
      </c>
      <c r="AM37" s="84">
        <v>2</v>
      </c>
      <c r="AN37" s="85">
        <f t="shared" si="82"/>
        <v>0.005235602094240838</v>
      </c>
      <c r="AO37" s="84">
        <v>0</v>
      </c>
      <c r="AP37" s="85">
        <f t="shared" si="83"/>
        <v>0</v>
      </c>
      <c r="AQ37" s="84">
        <v>2</v>
      </c>
      <c r="AR37" s="85">
        <f t="shared" si="84"/>
        <v>0.005235602094240838</v>
      </c>
      <c r="AS37" s="84">
        <v>0</v>
      </c>
      <c r="AT37" s="85">
        <f t="shared" si="85"/>
        <v>0</v>
      </c>
      <c r="AU37" s="84">
        <v>0</v>
      </c>
      <c r="AV37" s="85">
        <f t="shared" si="86"/>
        <v>0</v>
      </c>
      <c r="AW37" s="44">
        <v>0</v>
      </c>
      <c r="AX37" s="47">
        <f t="shared" si="87"/>
        <v>0</v>
      </c>
      <c r="AY37" s="112"/>
    </row>
    <row r="38" spans="1:51" ht="12.75">
      <c r="A38" s="112"/>
      <c r="B38" s="6">
        <v>22</v>
      </c>
      <c r="C38" s="7">
        <v>1014</v>
      </c>
      <c r="D38" s="7">
        <v>617</v>
      </c>
      <c r="E38" s="7">
        <v>617</v>
      </c>
      <c r="F38" s="7">
        <v>2</v>
      </c>
      <c r="G38" s="7">
        <v>615</v>
      </c>
      <c r="H38" s="3">
        <f t="shared" si="66"/>
        <v>0.6084812623274162</v>
      </c>
      <c r="I38" s="16">
        <v>211</v>
      </c>
      <c r="J38" s="17">
        <f t="shared" si="67"/>
        <v>0.34308943089430893</v>
      </c>
      <c r="K38" s="58">
        <v>222</v>
      </c>
      <c r="L38" s="59">
        <f t="shared" si="68"/>
        <v>0.36097560975609755</v>
      </c>
      <c r="M38" s="20">
        <v>121</v>
      </c>
      <c r="N38" s="21">
        <f t="shared" si="69"/>
        <v>0.1967479674796748</v>
      </c>
      <c r="O38" s="18">
        <v>32</v>
      </c>
      <c r="P38" s="19">
        <f t="shared" si="70"/>
        <v>0.05203252032520325</v>
      </c>
      <c r="Q38" s="44">
        <f t="shared" si="71"/>
        <v>29</v>
      </c>
      <c r="R38" s="47">
        <f t="shared" si="72"/>
        <v>0.04715447154471545</v>
      </c>
      <c r="S38" s="112"/>
      <c r="T38" s="91"/>
      <c r="U38" s="84">
        <v>4</v>
      </c>
      <c r="V38" s="85">
        <f t="shared" si="73"/>
        <v>0.0065040650406504065</v>
      </c>
      <c r="W38" s="84">
        <v>3</v>
      </c>
      <c r="X38" s="85">
        <f t="shared" si="74"/>
        <v>0.004878048780487805</v>
      </c>
      <c r="Y38" s="84">
        <v>1</v>
      </c>
      <c r="Z38" s="85">
        <f t="shared" si="75"/>
        <v>0.0016260162601626016</v>
      </c>
      <c r="AA38" s="84">
        <v>3</v>
      </c>
      <c r="AB38" s="85">
        <f t="shared" si="76"/>
        <v>0.004878048780487805</v>
      </c>
      <c r="AC38" s="84">
        <v>3</v>
      </c>
      <c r="AD38" s="85">
        <f t="shared" si="77"/>
        <v>0.004878048780487805</v>
      </c>
      <c r="AE38" s="84">
        <v>6</v>
      </c>
      <c r="AF38" s="85">
        <f t="shared" si="78"/>
        <v>0.00975609756097561</v>
      </c>
      <c r="AG38" s="84">
        <v>3</v>
      </c>
      <c r="AH38" s="85">
        <f t="shared" si="79"/>
        <v>0.004878048780487805</v>
      </c>
      <c r="AI38" s="84">
        <v>1</v>
      </c>
      <c r="AJ38" s="85">
        <f t="shared" si="80"/>
        <v>0.0016260162601626016</v>
      </c>
      <c r="AK38" s="84">
        <v>1</v>
      </c>
      <c r="AL38" s="85">
        <f t="shared" si="81"/>
        <v>0.0016260162601626016</v>
      </c>
      <c r="AM38" s="84">
        <v>2</v>
      </c>
      <c r="AN38" s="85">
        <f t="shared" si="82"/>
        <v>0.0032520325203252032</v>
      </c>
      <c r="AO38" s="84">
        <v>2</v>
      </c>
      <c r="AP38" s="85">
        <f t="shared" si="83"/>
        <v>0.0032520325203252032</v>
      </c>
      <c r="AQ38" s="84">
        <v>0</v>
      </c>
      <c r="AR38" s="85">
        <f t="shared" si="84"/>
        <v>0</v>
      </c>
      <c r="AS38" s="84">
        <v>0</v>
      </c>
      <c r="AT38" s="85">
        <f t="shared" si="85"/>
        <v>0</v>
      </c>
      <c r="AU38" s="84">
        <v>0</v>
      </c>
      <c r="AV38" s="85">
        <f t="shared" si="86"/>
        <v>0</v>
      </c>
      <c r="AW38" s="44">
        <v>0</v>
      </c>
      <c r="AX38" s="47">
        <f t="shared" si="87"/>
        <v>0</v>
      </c>
      <c r="AY38" s="112"/>
    </row>
    <row r="39" spans="1:51" ht="12.75">
      <c r="A39" s="113"/>
      <c r="B39" s="6">
        <v>23</v>
      </c>
      <c r="C39" s="7">
        <v>1047</v>
      </c>
      <c r="D39" s="7">
        <v>640</v>
      </c>
      <c r="E39" s="7">
        <v>639</v>
      </c>
      <c r="F39" s="7">
        <v>1</v>
      </c>
      <c r="G39" s="7">
        <v>638</v>
      </c>
      <c r="H39" s="3">
        <f t="shared" si="66"/>
        <v>0.6112702960840497</v>
      </c>
      <c r="I39" s="16">
        <v>214</v>
      </c>
      <c r="J39" s="17">
        <f t="shared" si="67"/>
        <v>0.335423197492163</v>
      </c>
      <c r="K39" s="58">
        <v>250</v>
      </c>
      <c r="L39" s="59">
        <f t="shared" si="68"/>
        <v>0.39184952978056425</v>
      </c>
      <c r="M39" s="20">
        <v>116</v>
      </c>
      <c r="N39" s="21">
        <f t="shared" si="69"/>
        <v>0.18181818181818182</v>
      </c>
      <c r="O39" s="18">
        <v>29</v>
      </c>
      <c r="P39" s="19">
        <f t="shared" si="70"/>
        <v>0.045454545454545456</v>
      </c>
      <c r="Q39" s="44">
        <f t="shared" si="71"/>
        <v>29</v>
      </c>
      <c r="R39" s="47">
        <f t="shared" si="72"/>
        <v>0.045454545454545456</v>
      </c>
      <c r="S39" s="113"/>
      <c r="T39" s="92"/>
      <c r="U39" s="84">
        <v>5</v>
      </c>
      <c r="V39" s="85">
        <f t="shared" si="73"/>
        <v>0.007836990595611285</v>
      </c>
      <c r="W39" s="84">
        <v>3</v>
      </c>
      <c r="X39" s="85">
        <f t="shared" si="74"/>
        <v>0.004702194357366771</v>
      </c>
      <c r="Y39" s="84">
        <v>2</v>
      </c>
      <c r="Z39" s="85">
        <f t="shared" si="75"/>
        <v>0.003134796238244514</v>
      </c>
      <c r="AA39" s="84">
        <v>2</v>
      </c>
      <c r="AB39" s="85">
        <f t="shared" si="76"/>
        <v>0.003134796238244514</v>
      </c>
      <c r="AC39" s="84">
        <v>4</v>
      </c>
      <c r="AD39" s="85">
        <f t="shared" si="77"/>
        <v>0.006269592476489028</v>
      </c>
      <c r="AE39" s="84">
        <v>5</v>
      </c>
      <c r="AF39" s="85">
        <f t="shared" si="78"/>
        <v>0.007836990595611285</v>
      </c>
      <c r="AG39" s="84">
        <v>2</v>
      </c>
      <c r="AH39" s="85">
        <f t="shared" si="79"/>
        <v>0.003134796238244514</v>
      </c>
      <c r="AI39" s="84">
        <v>3</v>
      </c>
      <c r="AJ39" s="85">
        <f t="shared" si="80"/>
        <v>0.004702194357366771</v>
      </c>
      <c r="AK39" s="84">
        <v>0</v>
      </c>
      <c r="AL39" s="85">
        <f t="shared" si="81"/>
        <v>0</v>
      </c>
      <c r="AM39" s="84">
        <v>0</v>
      </c>
      <c r="AN39" s="85">
        <f t="shared" si="82"/>
        <v>0</v>
      </c>
      <c r="AO39" s="84">
        <v>2</v>
      </c>
      <c r="AP39" s="85">
        <f t="shared" si="83"/>
        <v>0.003134796238244514</v>
      </c>
      <c r="AQ39" s="84">
        <v>1</v>
      </c>
      <c r="AR39" s="85">
        <f t="shared" si="84"/>
        <v>0.001567398119122257</v>
      </c>
      <c r="AS39" s="84">
        <v>0</v>
      </c>
      <c r="AT39" s="85">
        <f t="shared" si="85"/>
        <v>0</v>
      </c>
      <c r="AU39" s="84">
        <v>0</v>
      </c>
      <c r="AV39" s="85">
        <f t="shared" si="86"/>
        <v>0</v>
      </c>
      <c r="AW39" s="44">
        <v>0</v>
      </c>
      <c r="AX39" s="47">
        <f t="shared" si="87"/>
        <v>0</v>
      </c>
      <c r="AY39" s="113"/>
    </row>
    <row r="40" spans="1:51" s="31" customFormat="1" ht="12.75">
      <c r="A40" s="5"/>
      <c r="B40" s="6"/>
      <c r="C40" s="6">
        <f>SUM(C34:C39)</f>
        <v>5925</v>
      </c>
      <c r="D40" s="6">
        <f>SUM(D34:D39)</f>
        <v>3414</v>
      </c>
      <c r="E40" s="6">
        <f>SUM(E34:E39)</f>
        <v>3412</v>
      </c>
      <c r="F40" s="6">
        <f>SUM(F34:F39)</f>
        <v>19</v>
      </c>
      <c r="G40" s="6">
        <f>SUM(G34:G39)</f>
        <v>3393</v>
      </c>
      <c r="H40" s="23">
        <f t="shared" si="66"/>
        <v>0.5762025316455697</v>
      </c>
      <c r="I40" s="24">
        <f>SUM(I34:I39)</f>
        <v>1195</v>
      </c>
      <c r="J40" s="25">
        <f t="shared" si="67"/>
        <v>0.35219569702328324</v>
      </c>
      <c r="K40" s="60">
        <f>SUM(K34:K39)</f>
        <v>1250</v>
      </c>
      <c r="L40" s="61">
        <f t="shared" si="68"/>
        <v>0.3684055408193339</v>
      </c>
      <c r="M40" s="28">
        <f>SUM(M34:M39)</f>
        <v>587</v>
      </c>
      <c r="N40" s="29">
        <f t="shared" si="69"/>
        <v>0.1730032419687592</v>
      </c>
      <c r="O40" s="26">
        <f>SUM(O34:O39)</f>
        <v>190</v>
      </c>
      <c r="P40" s="27">
        <f t="shared" si="70"/>
        <v>0.055997642204538754</v>
      </c>
      <c r="Q40" s="50">
        <f t="shared" si="71"/>
        <v>171</v>
      </c>
      <c r="R40" s="49">
        <f t="shared" si="72"/>
        <v>0.050397877984084884</v>
      </c>
      <c r="S40" s="30"/>
      <c r="T40" s="30"/>
      <c r="U40" s="66">
        <f>SUM(U34:U39)</f>
        <v>20</v>
      </c>
      <c r="V40" s="67">
        <f t="shared" si="73"/>
        <v>0.0058944886531093425</v>
      </c>
      <c r="W40" s="66">
        <f>SUM(W34:W39)</f>
        <v>25</v>
      </c>
      <c r="X40" s="67">
        <f t="shared" si="74"/>
        <v>0.0073681108163866785</v>
      </c>
      <c r="Y40" s="66">
        <f>SUM(Y34:Y39)</f>
        <v>19</v>
      </c>
      <c r="Z40" s="67">
        <f t="shared" si="75"/>
        <v>0.005599764220453876</v>
      </c>
      <c r="AA40" s="66">
        <f>SUM(AA34:AA39)</f>
        <v>15</v>
      </c>
      <c r="AB40" s="67">
        <f t="shared" si="76"/>
        <v>0.004420866489832007</v>
      </c>
      <c r="AC40" s="66">
        <f>SUM(AC34:AC39)</f>
        <v>22</v>
      </c>
      <c r="AD40" s="67">
        <f t="shared" si="77"/>
        <v>0.006483937518420277</v>
      </c>
      <c r="AE40" s="66">
        <f>SUM(AE34:AE39)</f>
        <v>25</v>
      </c>
      <c r="AF40" s="67">
        <f t="shared" si="78"/>
        <v>0.0073681108163866785</v>
      </c>
      <c r="AG40" s="66">
        <f>SUM(AG34:AG39)</f>
        <v>15</v>
      </c>
      <c r="AH40" s="67">
        <f t="shared" si="79"/>
        <v>0.004420866489832007</v>
      </c>
      <c r="AI40" s="66">
        <f>SUM(AI34:AI39)</f>
        <v>8</v>
      </c>
      <c r="AJ40" s="67">
        <f t="shared" si="80"/>
        <v>0.002357795461243737</v>
      </c>
      <c r="AK40" s="66">
        <f>SUM(AK34:AK39)</f>
        <v>5</v>
      </c>
      <c r="AL40" s="67">
        <f t="shared" si="81"/>
        <v>0.0014736221632773356</v>
      </c>
      <c r="AM40" s="66">
        <f>SUM(AM34:AM39)</f>
        <v>7</v>
      </c>
      <c r="AN40" s="67">
        <f t="shared" si="82"/>
        <v>0.00206307102858827</v>
      </c>
      <c r="AO40" s="66">
        <f>SUM(AO34:AO39)</f>
        <v>6</v>
      </c>
      <c r="AP40" s="67">
        <f t="shared" si="83"/>
        <v>0.0017683465959328027</v>
      </c>
      <c r="AQ40" s="66">
        <f>SUM(AQ34:AQ39)</f>
        <v>4</v>
      </c>
      <c r="AR40" s="67">
        <f t="shared" si="84"/>
        <v>0.0011788977306218685</v>
      </c>
      <c r="AS40" s="66">
        <f>SUM(AS34:AS39)</f>
        <v>0</v>
      </c>
      <c r="AT40" s="67">
        <f t="shared" si="85"/>
        <v>0</v>
      </c>
      <c r="AU40" s="66">
        <f>SUM(AU34:AU39)</f>
        <v>0</v>
      </c>
      <c r="AV40" s="67">
        <f t="shared" si="86"/>
        <v>0</v>
      </c>
      <c r="AW40" s="50">
        <v>0</v>
      </c>
      <c r="AX40" s="49">
        <f t="shared" si="87"/>
        <v>0</v>
      </c>
      <c r="AY40" s="30"/>
    </row>
    <row r="41" spans="1:51" s="13" customFormat="1" ht="12.75">
      <c r="A41" s="5"/>
      <c r="B41" s="6"/>
      <c r="C41" s="7"/>
      <c r="D41" s="7"/>
      <c r="E41" s="7"/>
      <c r="F41" s="7"/>
      <c r="G41" s="7"/>
      <c r="H41" s="3"/>
      <c r="I41" s="16"/>
      <c r="J41" s="17"/>
      <c r="K41" s="58"/>
      <c r="L41" s="59"/>
      <c r="M41" s="20"/>
      <c r="N41" s="21"/>
      <c r="O41" s="18"/>
      <c r="P41" s="19"/>
      <c r="Q41" s="44"/>
      <c r="R41" s="47"/>
      <c r="S41" s="30"/>
      <c r="T41" s="30"/>
      <c r="U41" s="84"/>
      <c r="V41" s="85"/>
      <c r="W41" s="84"/>
      <c r="X41" s="85"/>
      <c r="Y41" s="84"/>
      <c r="Z41" s="85"/>
      <c r="AA41" s="84"/>
      <c r="AB41" s="85"/>
      <c r="AC41" s="84"/>
      <c r="AD41" s="85"/>
      <c r="AE41" s="84"/>
      <c r="AF41" s="85"/>
      <c r="AG41" s="84"/>
      <c r="AH41" s="85"/>
      <c r="AI41" s="84"/>
      <c r="AJ41" s="85"/>
      <c r="AK41" s="84"/>
      <c r="AL41" s="85"/>
      <c r="AM41" s="84"/>
      <c r="AN41" s="85"/>
      <c r="AO41" s="84"/>
      <c r="AP41" s="85"/>
      <c r="AQ41" s="84"/>
      <c r="AR41" s="85"/>
      <c r="AS41" s="84"/>
      <c r="AT41" s="85"/>
      <c r="AU41" s="84"/>
      <c r="AV41" s="85"/>
      <c r="AW41" s="44"/>
      <c r="AX41" s="47"/>
      <c r="AY41" s="30"/>
    </row>
    <row r="42" spans="1:51" s="13" customFormat="1" ht="12.75">
      <c r="A42" s="5"/>
      <c r="B42" s="6"/>
      <c r="C42" s="7"/>
      <c r="D42" s="7"/>
      <c r="E42" s="7"/>
      <c r="F42" s="7"/>
      <c r="G42" s="7"/>
      <c r="H42" s="3"/>
      <c r="I42" s="16"/>
      <c r="J42" s="17"/>
      <c r="K42" s="58"/>
      <c r="L42" s="59"/>
      <c r="M42" s="20"/>
      <c r="N42" s="21"/>
      <c r="O42" s="18"/>
      <c r="P42" s="19"/>
      <c r="Q42" s="44"/>
      <c r="R42" s="47"/>
      <c r="S42" s="30"/>
      <c r="T42" s="30"/>
      <c r="U42" s="84"/>
      <c r="V42" s="85"/>
      <c r="W42" s="84"/>
      <c r="X42" s="85"/>
      <c r="Y42" s="84"/>
      <c r="Z42" s="85"/>
      <c r="AA42" s="84"/>
      <c r="AB42" s="85"/>
      <c r="AC42" s="84"/>
      <c r="AD42" s="85"/>
      <c r="AE42" s="84"/>
      <c r="AF42" s="85"/>
      <c r="AG42" s="84"/>
      <c r="AH42" s="85"/>
      <c r="AI42" s="84"/>
      <c r="AJ42" s="85"/>
      <c r="AK42" s="84"/>
      <c r="AL42" s="85"/>
      <c r="AM42" s="84"/>
      <c r="AN42" s="85"/>
      <c r="AO42" s="84"/>
      <c r="AP42" s="85"/>
      <c r="AQ42" s="84"/>
      <c r="AR42" s="85"/>
      <c r="AS42" s="84"/>
      <c r="AT42" s="85"/>
      <c r="AU42" s="84"/>
      <c r="AV42" s="85"/>
      <c r="AW42" s="44"/>
      <c r="AX42" s="47"/>
      <c r="AY42" s="30"/>
    </row>
    <row r="43" spans="1:51" s="13" customFormat="1" ht="12.75">
      <c r="A43" s="14" t="s">
        <v>17</v>
      </c>
      <c r="B43" s="6"/>
      <c r="C43" s="7"/>
      <c r="D43" s="7"/>
      <c r="E43" s="7"/>
      <c r="F43" s="7"/>
      <c r="G43" s="7"/>
      <c r="H43" s="3"/>
      <c r="I43" s="16"/>
      <c r="J43" s="17"/>
      <c r="K43" s="60"/>
      <c r="L43" s="59"/>
      <c r="M43" s="20"/>
      <c r="N43" s="21"/>
      <c r="O43" s="18"/>
      <c r="P43" s="19"/>
      <c r="Q43" s="44"/>
      <c r="R43" s="47"/>
      <c r="S43" s="30"/>
      <c r="T43" s="30"/>
      <c r="U43" s="84"/>
      <c r="V43" s="85"/>
      <c r="W43" s="84"/>
      <c r="X43" s="85"/>
      <c r="Y43" s="84"/>
      <c r="Z43" s="85"/>
      <c r="AA43" s="84"/>
      <c r="AB43" s="85"/>
      <c r="AC43" s="84"/>
      <c r="AD43" s="85"/>
      <c r="AE43" s="66"/>
      <c r="AF43" s="85"/>
      <c r="AG43" s="84"/>
      <c r="AH43" s="85"/>
      <c r="AI43" s="84"/>
      <c r="AJ43" s="85"/>
      <c r="AK43" s="66"/>
      <c r="AL43" s="85"/>
      <c r="AM43" s="84"/>
      <c r="AN43" s="85"/>
      <c r="AO43" s="84"/>
      <c r="AP43" s="85"/>
      <c r="AQ43" s="66"/>
      <c r="AR43" s="85"/>
      <c r="AS43" s="84"/>
      <c r="AT43" s="85"/>
      <c r="AU43" s="66"/>
      <c r="AV43" s="85"/>
      <c r="AW43" s="44"/>
      <c r="AX43" s="47"/>
      <c r="AY43" s="30"/>
    </row>
    <row r="44" spans="1:51" ht="12.75">
      <c r="A44" s="111">
        <v>5</v>
      </c>
      <c r="B44" s="6">
        <v>24</v>
      </c>
      <c r="C44" s="7">
        <v>801</v>
      </c>
      <c r="D44" s="7">
        <v>578</v>
      </c>
      <c r="E44" s="7">
        <v>578</v>
      </c>
      <c r="F44" s="7">
        <v>2</v>
      </c>
      <c r="G44" s="7">
        <v>576</v>
      </c>
      <c r="H44" s="3">
        <f aca="true" t="shared" si="88" ref="H44:H50">$D44/$C44</f>
        <v>0.7215980024968789</v>
      </c>
      <c r="I44" s="16">
        <v>217</v>
      </c>
      <c r="J44" s="17">
        <f aca="true" t="shared" si="89" ref="J44:J50">$I44/$G44</f>
        <v>0.3767361111111111</v>
      </c>
      <c r="K44" s="58">
        <v>182</v>
      </c>
      <c r="L44" s="59">
        <f aca="true" t="shared" si="90" ref="L44:L50">$K44/$G44</f>
        <v>0.3159722222222222</v>
      </c>
      <c r="M44" s="20">
        <v>70</v>
      </c>
      <c r="N44" s="21">
        <f aca="true" t="shared" si="91" ref="N44:N50">$M44/$G44</f>
        <v>0.12152777777777778</v>
      </c>
      <c r="O44" s="18">
        <v>76</v>
      </c>
      <c r="P44" s="19">
        <f aca="true" t="shared" si="92" ref="P44:P50">$O44/$G44</f>
        <v>0.13194444444444445</v>
      </c>
      <c r="Q44" s="44">
        <f aca="true" t="shared" si="93" ref="Q44:Q50">U44+W44+Y44+AA44+AC44+AE44+AG44+AI44+AK44+AM44+AO44+AQ44+AS44+AU44+AW44</f>
        <v>31</v>
      </c>
      <c r="R44" s="47">
        <f aca="true" t="shared" si="94" ref="R44:R50">$Q44/$G44</f>
        <v>0.05381944444444445</v>
      </c>
      <c r="S44" s="111">
        <v>5</v>
      </c>
      <c r="T44" s="90"/>
      <c r="U44" s="84">
        <v>6</v>
      </c>
      <c r="V44" s="85">
        <f aca="true" t="shared" si="95" ref="V44:V50">$U44/$G44</f>
        <v>0.010416666666666666</v>
      </c>
      <c r="W44" s="84">
        <v>0</v>
      </c>
      <c r="X44" s="85">
        <f aca="true" t="shared" si="96" ref="X44:X50">$W44/$G44</f>
        <v>0</v>
      </c>
      <c r="Y44" s="84">
        <v>6</v>
      </c>
      <c r="Z44" s="85">
        <f aca="true" t="shared" si="97" ref="Z44:Z50">$Y44/$G44</f>
        <v>0.010416666666666666</v>
      </c>
      <c r="AA44" s="84">
        <v>3</v>
      </c>
      <c r="AB44" s="85">
        <f aca="true" t="shared" si="98" ref="AB44:AB50">$AA44/$G44</f>
        <v>0.005208333333333333</v>
      </c>
      <c r="AC44" s="84">
        <v>2</v>
      </c>
      <c r="AD44" s="85">
        <f aca="true" t="shared" si="99" ref="AD44:AD50">$AC44/$G44</f>
        <v>0.003472222222222222</v>
      </c>
      <c r="AE44" s="84">
        <v>3</v>
      </c>
      <c r="AF44" s="85">
        <f aca="true" t="shared" si="100" ref="AF44:AF50">$AE44/$G44</f>
        <v>0.005208333333333333</v>
      </c>
      <c r="AG44" s="84">
        <v>2</v>
      </c>
      <c r="AH44" s="85">
        <f aca="true" t="shared" si="101" ref="AH44:AH50">$AG44/$G44</f>
        <v>0.003472222222222222</v>
      </c>
      <c r="AI44" s="84">
        <v>3</v>
      </c>
      <c r="AJ44" s="85">
        <f aca="true" t="shared" si="102" ref="AJ44:AJ50">$AI44/$G44</f>
        <v>0.005208333333333333</v>
      </c>
      <c r="AK44" s="84">
        <v>1</v>
      </c>
      <c r="AL44" s="85">
        <f aca="true" t="shared" si="103" ref="AL44:AL50">$AK44/$G44</f>
        <v>0.001736111111111111</v>
      </c>
      <c r="AM44" s="84">
        <v>1</v>
      </c>
      <c r="AN44" s="85">
        <f aca="true" t="shared" si="104" ref="AN44:AN50">$AM44/$G44</f>
        <v>0.001736111111111111</v>
      </c>
      <c r="AO44" s="84">
        <v>0</v>
      </c>
      <c r="AP44" s="85">
        <f aca="true" t="shared" si="105" ref="AP44:AP50">$AO44/$G44</f>
        <v>0</v>
      </c>
      <c r="AQ44" s="84">
        <v>2</v>
      </c>
      <c r="AR44" s="85">
        <f aca="true" t="shared" si="106" ref="AR44:AR50">$AQ44/$G44</f>
        <v>0.003472222222222222</v>
      </c>
      <c r="AS44" s="84">
        <v>0</v>
      </c>
      <c r="AT44" s="85">
        <f aca="true" t="shared" si="107" ref="AT44:AT50">$AS44/$G44</f>
        <v>0</v>
      </c>
      <c r="AU44" s="84">
        <v>0</v>
      </c>
      <c r="AV44" s="85">
        <f aca="true" t="shared" si="108" ref="AV44:AV50">$AU44/$G44</f>
        <v>0</v>
      </c>
      <c r="AW44" s="44">
        <v>2</v>
      </c>
      <c r="AX44" s="47">
        <f aca="true" t="shared" si="109" ref="AX44:AX50">$AW44/$G44</f>
        <v>0.003472222222222222</v>
      </c>
      <c r="AY44" s="111">
        <v>5</v>
      </c>
    </row>
    <row r="45" spans="1:51" ht="12.75">
      <c r="A45" s="112"/>
      <c r="B45" s="6">
        <v>25</v>
      </c>
      <c r="C45" s="7">
        <v>1041</v>
      </c>
      <c r="D45" s="7">
        <v>741</v>
      </c>
      <c r="E45" s="7">
        <v>741</v>
      </c>
      <c r="F45" s="7">
        <v>2</v>
      </c>
      <c r="G45" s="7">
        <v>739</v>
      </c>
      <c r="H45" s="3">
        <f t="shared" si="88"/>
        <v>0.7118155619596542</v>
      </c>
      <c r="I45" s="16">
        <v>307</v>
      </c>
      <c r="J45" s="17">
        <f t="shared" si="89"/>
        <v>0.41542625169147496</v>
      </c>
      <c r="K45" s="58">
        <v>225</v>
      </c>
      <c r="L45" s="59">
        <f t="shared" si="90"/>
        <v>0.3044654939106901</v>
      </c>
      <c r="M45" s="20">
        <v>102</v>
      </c>
      <c r="N45" s="21">
        <f t="shared" si="91"/>
        <v>0.13802435723951287</v>
      </c>
      <c r="O45" s="18">
        <v>84</v>
      </c>
      <c r="P45" s="19">
        <f t="shared" si="92"/>
        <v>0.11366711772665765</v>
      </c>
      <c r="Q45" s="44">
        <f t="shared" si="93"/>
        <v>21</v>
      </c>
      <c r="R45" s="47">
        <f t="shared" si="94"/>
        <v>0.028416779431664412</v>
      </c>
      <c r="S45" s="112"/>
      <c r="T45" s="91"/>
      <c r="U45" s="84">
        <v>3</v>
      </c>
      <c r="V45" s="85">
        <f t="shared" si="95"/>
        <v>0.0040595399188092015</v>
      </c>
      <c r="W45" s="84">
        <v>1</v>
      </c>
      <c r="X45" s="85">
        <f t="shared" si="96"/>
        <v>0.0013531799729364006</v>
      </c>
      <c r="Y45" s="84">
        <v>0</v>
      </c>
      <c r="Z45" s="85">
        <f t="shared" si="97"/>
        <v>0</v>
      </c>
      <c r="AA45" s="84">
        <v>2</v>
      </c>
      <c r="AB45" s="85">
        <f t="shared" si="98"/>
        <v>0.0027063599458728013</v>
      </c>
      <c r="AC45" s="84">
        <v>3</v>
      </c>
      <c r="AD45" s="85">
        <f t="shared" si="99"/>
        <v>0.0040595399188092015</v>
      </c>
      <c r="AE45" s="84">
        <v>2</v>
      </c>
      <c r="AF45" s="85">
        <f t="shared" si="100"/>
        <v>0.0027063599458728013</v>
      </c>
      <c r="AG45" s="84">
        <v>2</v>
      </c>
      <c r="AH45" s="85">
        <f t="shared" si="101"/>
        <v>0.0027063599458728013</v>
      </c>
      <c r="AI45" s="84">
        <v>1</v>
      </c>
      <c r="AJ45" s="85">
        <f t="shared" si="102"/>
        <v>0.0013531799729364006</v>
      </c>
      <c r="AK45" s="84">
        <v>2</v>
      </c>
      <c r="AL45" s="85">
        <f t="shared" si="103"/>
        <v>0.0027063599458728013</v>
      </c>
      <c r="AM45" s="84">
        <v>0</v>
      </c>
      <c r="AN45" s="85">
        <f t="shared" si="104"/>
        <v>0</v>
      </c>
      <c r="AO45" s="84">
        <v>3</v>
      </c>
      <c r="AP45" s="85">
        <f t="shared" si="105"/>
        <v>0.0040595399188092015</v>
      </c>
      <c r="AQ45" s="84">
        <v>2</v>
      </c>
      <c r="AR45" s="85">
        <f t="shared" si="106"/>
        <v>0.0027063599458728013</v>
      </c>
      <c r="AS45" s="84">
        <v>0</v>
      </c>
      <c r="AT45" s="85">
        <f t="shared" si="107"/>
        <v>0</v>
      </c>
      <c r="AU45" s="84">
        <v>0</v>
      </c>
      <c r="AV45" s="85">
        <f t="shared" si="108"/>
        <v>0</v>
      </c>
      <c r="AW45" s="44">
        <v>0</v>
      </c>
      <c r="AX45" s="47">
        <f t="shared" si="109"/>
        <v>0</v>
      </c>
      <c r="AY45" s="112"/>
    </row>
    <row r="46" spans="1:51" ht="12.75">
      <c r="A46" s="112"/>
      <c r="B46" s="6">
        <v>26</v>
      </c>
      <c r="C46" s="7">
        <v>953</v>
      </c>
      <c r="D46" s="7">
        <v>753</v>
      </c>
      <c r="E46" s="7">
        <v>753</v>
      </c>
      <c r="F46" s="7">
        <v>2</v>
      </c>
      <c r="G46" s="7">
        <v>751</v>
      </c>
      <c r="H46" s="3">
        <f t="shared" si="88"/>
        <v>0.7901364113326338</v>
      </c>
      <c r="I46" s="16">
        <v>269</v>
      </c>
      <c r="J46" s="17">
        <f t="shared" si="89"/>
        <v>0.3581890812250333</v>
      </c>
      <c r="K46" s="58">
        <v>295</v>
      </c>
      <c r="L46" s="59">
        <f t="shared" si="90"/>
        <v>0.39280958721704395</v>
      </c>
      <c r="M46" s="20">
        <v>74</v>
      </c>
      <c r="N46" s="21">
        <f t="shared" si="91"/>
        <v>0.0985352862849534</v>
      </c>
      <c r="O46" s="18">
        <v>84</v>
      </c>
      <c r="P46" s="19">
        <f t="shared" si="92"/>
        <v>0.1118508655126498</v>
      </c>
      <c r="Q46" s="44">
        <f t="shared" si="93"/>
        <v>29</v>
      </c>
      <c r="R46" s="47">
        <f t="shared" si="94"/>
        <v>0.03861517976031957</v>
      </c>
      <c r="S46" s="112"/>
      <c r="T46" s="91"/>
      <c r="U46" s="84">
        <v>6</v>
      </c>
      <c r="V46" s="85">
        <f t="shared" si="95"/>
        <v>0.007989347536617843</v>
      </c>
      <c r="W46" s="84">
        <v>2</v>
      </c>
      <c r="X46" s="85">
        <f t="shared" si="96"/>
        <v>0.002663115845539281</v>
      </c>
      <c r="Y46" s="84">
        <v>2</v>
      </c>
      <c r="Z46" s="85">
        <f t="shared" si="97"/>
        <v>0.002663115845539281</v>
      </c>
      <c r="AA46" s="84">
        <v>3</v>
      </c>
      <c r="AB46" s="85">
        <f t="shared" si="98"/>
        <v>0.0039946737683089215</v>
      </c>
      <c r="AC46" s="84">
        <v>2</v>
      </c>
      <c r="AD46" s="85">
        <f t="shared" si="99"/>
        <v>0.002663115845539281</v>
      </c>
      <c r="AE46" s="84">
        <v>2</v>
      </c>
      <c r="AF46" s="85">
        <f t="shared" si="100"/>
        <v>0.002663115845539281</v>
      </c>
      <c r="AG46" s="84">
        <v>5</v>
      </c>
      <c r="AH46" s="85">
        <f t="shared" si="101"/>
        <v>0.006657789613848202</v>
      </c>
      <c r="AI46" s="84">
        <v>2</v>
      </c>
      <c r="AJ46" s="85">
        <f t="shared" si="102"/>
        <v>0.002663115845539281</v>
      </c>
      <c r="AK46" s="84">
        <v>3</v>
      </c>
      <c r="AL46" s="85">
        <f t="shared" si="103"/>
        <v>0.0039946737683089215</v>
      </c>
      <c r="AM46" s="84">
        <v>0</v>
      </c>
      <c r="AN46" s="85">
        <f t="shared" si="104"/>
        <v>0</v>
      </c>
      <c r="AO46" s="84">
        <v>0</v>
      </c>
      <c r="AP46" s="85">
        <f t="shared" si="105"/>
        <v>0</v>
      </c>
      <c r="AQ46" s="84">
        <v>0</v>
      </c>
      <c r="AR46" s="85">
        <f t="shared" si="106"/>
        <v>0</v>
      </c>
      <c r="AS46" s="84">
        <v>2</v>
      </c>
      <c r="AT46" s="85">
        <f t="shared" si="107"/>
        <v>0.002663115845539281</v>
      </c>
      <c r="AU46" s="84">
        <v>0</v>
      </c>
      <c r="AV46" s="85">
        <f t="shared" si="108"/>
        <v>0</v>
      </c>
      <c r="AW46" s="44">
        <v>0</v>
      </c>
      <c r="AX46" s="47">
        <f t="shared" si="109"/>
        <v>0</v>
      </c>
      <c r="AY46" s="112"/>
    </row>
    <row r="47" spans="1:51" ht="12.75">
      <c r="A47" s="112"/>
      <c r="B47" s="6">
        <v>27</v>
      </c>
      <c r="C47" s="7">
        <v>780</v>
      </c>
      <c r="D47" s="7">
        <v>582</v>
      </c>
      <c r="E47" s="7">
        <v>582</v>
      </c>
      <c r="F47" s="7">
        <v>0</v>
      </c>
      <c r="G47" s="7">
        <v>582</v>
      </c>
      <c r="H47" s="3">
        <f t="shared" si="88"/>
        <v>0.7461538461538462</v>
      </c>
      <c r="I47" s="16">
        <v>269</v>
      </c>
      <c r="J47" s="17">
        <f t="shared" si="89"/>
        <v>0.46219931271477666</v>
      </c>
      <c r="K47" s="58">
        <v>204</v>
      </c>
      <c r="L47" s="59">
        <f t="shared" si="90"/>
        <v>0.35051546391752575</v>
      </c>
      <c r="M47" s="20">
        <v>71</v>
      </c>
      <c r="N47" s="21">
        <f t="shared" si="91"/>
        <v>0.12199312714776632</v>
      </c>
      <c r="O47" s="18">
        <v>18</v>
      </c>
      <c r="P47" s="19">
        <f t="shared" si="92"/>
        <v>0.030927835051546393</v>
      </c>
      <c r="Q47" s="44">
        <f t="shared" si="93"/>
        <v>20</v>
      </c>
      <c r="R47" s="47">
        <f t="shared" si="94"/>
        <v>0.03436426116838488</v>
      </c>
      <c r="S47" s="112"/>
      <c r="T47" s="91"/>
      <c r="U47" s="84">
        <v>0</v>
      </c>
      <c r="V47" s="85">
        <f t="shared" si="95"/>
        <v>0</v>
      </c>
      <c r="W47" s="84">
        <v>5</v>
      </c>
      <c r="X47" s="85">
        <f t="shared" si="96"/>
        <v>0.00859106529209622</v>
      </c>
      <c r="Y47" s="84">
        <v>1</v>
      </c>
      <c r="Z47" s="85">
        <f t="shared" si="97"/>
        <v>0.001718213058419244</v>
      </c>
      <c r="AA47" s="84">
        <v>2</v>
      </c>
      <c r="AB47" s="85">
        <f t="shared" si="98"/>
        <v>0.003436426116838488</v>
      </c>
      <c r="AC47" s="84">
        <v>0</v>
      </c>
      <c r="AD47" s="85">
        <f t="shared" si="99"/>
        <v>0</v>
      </c>
      <c r="AE47" s="84">
        <v>2</v>
      </c>
      <c r="AF47" s="85">
        <f t="shared" si="100"/>
        <v>0.003436426116838488</v>
      </c>
      <c r="AG47" s="84">
        <v>3</v>
      </c>
      <c r="AH47" s="85">
        <f t="shared" si="101"/>
        <v>0.005154639175257732</v>
      </c>
      <c r="AI47" s="84">
        <v>2</v>
      </c>
      <c r="AJ47" s="85">
        <f t="shared" si="102"/>
        <v>0.003436426116838488</v>
      </c>
      <c r="AK47" s="84">
        <v>1</v>
      </c>
      <c r="AL47" s="85">
        <f t="shared" si="103"/>
        <v>0.001718213058419244</v>
      </c>
      <c r="AM47" s="84">
        <v>1</v>
      </c>
      <c r="AN47" s="85">
        <f t="shared" si="104"/>
        <v>0.001718213058419244</v>
      </c>
      <c r="AO47" s="84">
        <v>0</v>
      </c>
      <c r="AP47" s="85">
        <f t="shared" si="105"/>
        <v>0</v>
      </c>
      <c r="AQ47" s="84">
        <v>0</v>
      </c>
      <c r="AR47" s="85">
        <f t="shared" si="106"/>
        <v>0</v>
      </c>
      <c r="AS47" s="84">
        <v>2</v>
      </c>
      <c r="AT47" s="85">
        <f t="shared" si="107"/>
        <v>0.003436426116838488</v>
      </c>
      <c r="AU47" s="84">
        <v>0</v>
      </c>
      <c r="AV47" s="85">
        <f t="shared" si="108"/>
        <v>0</v>
      </c>
      <c r="AW47" s="44">
        <v>1</v>
      </c>
      <c r="AX47" s="47">
        <f t="shared" si="109"/>
        <v>0.001718213058419244</v>
      </c>
      <c r="AY47" s="112"/>
    </row>
    <row r="48" spans="1:51" ht="12.75">
      <c r="A48" s="112"/>
      <c r="B48" s="6">
        <v>28</v>
      </c>
      <c r="C48" s="7">
        <v>597</v>
      </c>
      <c r="D48" s="7">
        <v>422</v>
      </c>
      <c r="E48" s="7">
        <v>422</v>
      </c>
      <c r="F48" s="7">
        <v>1</v>
      </c>
      <c r="G48" s="7">
        <v>421</v>
      </c>
      <c r="H48" s="3">
        <f t="shared" si="88"/>
        <v>0.7068676716917923</v>
      </c>
      <c r="I48" s="16">
        <v>197</v>
      </c>
      <c r="J48" s="17">
        <f t="shared" si="89"/>
        <v>0.4679334916864608</v>
      </c>
      <c r="K48" s="58">
        <v>120</v>
      </c>
      <c r="L48" s="59">
        <f t="shared" si="90"/>
        <v>0.2850356294536817</v>
      </c>
      <c r="M48" s="20">
        <v>58</v>
      </c>
      <c r="N48" s="21">
        <f t="shared" si="91"/>
        <v>0.1377672209026128</v>
      </c>
      <c r="O48" s="18">
        <v>32</v>
      </c>
      <c r="P48" s="19">
        <f t="shared" si="92"/>
        <v>0.07600950118764846</v>
      </c>
      <c r="Q48" s="44">
        <f t="shared" si="93"/>
        <v>14</v>
      </c>
      <c r="R48" s="47">
        <f t="shared" si="94"/>
        <v>0.0332541567695962</v>
      </c>
      <c r="S48" s="112"/>
      <c r="T48" s="91"/>
      <c r="U48" s="84">
        <v>1</v>
      </c>
      <c r="V48" s="85">
        <f t="shared" si="95"/>
        <v>0.0023752969121140144</v>
      </c>
      <c r="W48" s="84">
        <v>1</v>
      </c>
      <c r="X48" s="85">
        <f t="shared" si="96"/>
        <v>0.0023752969121140144</v>
      </c>
      <c r="Y48" s="84">
        <v>1</v>
      </c>
      <c r="Z48" s="85">
        <f t="shared" si="97"/>
        <v>0.0023752969121140144</v>
      </c>
      <c r="AA48" s="84">
        <v>1</v>
      </c>
      <c r="AB48" s="85">
        <f t="shared" si="98"/>
        <v>0.0023752969121140144</v>
      </c>
      <c r="AC48" s="84">
        <v>5</v>
      </c>
      <c r="AD48" s="85">
        <f t="shared" si="99"/>
        <v>0.011876484560570071</v>
      </c>
      <c r="AE48" s="84">
        <v>0</v>
      </c>
      <c r="AF48" s="85">
        <f t="shared" si="100"/>
        <v>0</v>
      </c>
      <c r="AG48" s="84">
        <v>2</v>
      </c>
      <c r="AH48" s="85">
        <f t="shared" si="101"/>
        <v>0.004750593824228029</v>
      </c>
      <c r="AI48" s="84">
        <v>0</v>
      </c>
      <c r="AJ48" s="85">
        <f t="shared" si="102"/>
        <v>0</v>
      </c>
      <c r="AK48" s="84">
        <v>0</v>
      </c>
      <c r="AL48" s="85">
        <f t="shared" si="103"/>
        <v>0</v>
      </c>
      <c r="AM48" s="84">
        <v>1</v>
      </c>
      <c r="AN48" s="85">
        <f t="shared" si="104"/>
        <v>0.0023752969121140144</v>
      </c>
      <c r="AO48" s="84">
        <v>0</v>
      </c>
      <c r="AP48" s="85">
        <f t="shared" si="105"/>
        <v>0</v>
      </c>
      <c r="AQ48" s="84">
        <v>0</v>
      </c>
      <c r="AR48" s="85">
        <f t="shared" si="106"/>
        <v>0</v>
      </c>
      <c r="AS48" s="84">
        <v>0</v>
      </c>
      <c r="AT48" s="85">
        <f t="shared" si="107"/>
        <v>0</v>
      </c>
      <c r="AU48" s="84">
        <v>0</v>
      </c>
      <c r="AV48" s="85">
        <f t="shared" si="108"/>
        <v>0</v>
      </c>
      <c r="AW48" s="44">
        <v>2</v>
      </c>
      <c r="AX48" s="47">
        <f t="shared" si="109"/>
        <v>0.004750593824228029</v>
      </c>
      <c r="AY48" s="112"/>
    </row>
    <row r="49" spans="1:51" ht="12.75">
      <c r="A49" s="113"/>
      <c r="B49" s="6">
        <v>29</v>
      </c>
      <c r="C49" s="7">
        <v>914</v>
      </c>
      <c r="D49" s="7">
        <v>599</v>
      </c>
      <c r="E49" s="7">
        <v>599</v>
      </c>
      <c r="F49" s="7">
        <v>2</v>
      </c>
      <c r="G49" s="7">
        <v>597</v>
      </c>
      <c r="H49" s="3">
        <f t="shared" si="88"/>
        <v>0.6553610503282276</v>
      </c>
      <c r="I49" s="16">
        <v>238</v>
      </c>
      <c r="J49" s="17">
        <f t="shared" si="89"/>
        <v>0.39865996649916247</v>
      </c>
      <c r="K49" s="58">
        <v>198</v>
      </c>
      <c r="L49" s="59">
        <f t="shared" si="90"/>
        <v>0.3316582914572864</v>
      </c>
      <c r="M49" s="20">
        <v>87</v>
      </c>
      <c r="N49" s="21">
        <f t="shared" si="91"/>
        <v>0.1457286432160804</v>
      </c>
      <c r="O49" s="18">
        <v>40</v>
      </c>
      <c r="P49" s="19">
        <f t="shared" si="92"/>
        <v>0.06700167504187604</v>
      </c>
      <c r="Q49" s="44">
        <f t="shared" si="93"/>
        <v>34</v>
      </c>
      <c r="R49" s="47">
        <f t="shared" si="94"/>
        <v>0.05695142378559464</v>
      </c>
      <c r="S49" s="113"/>
      <c r="T49" s="92"/>
      <c r="U49" s="84">
        <v>7</v>
      </c>
      <c r="V49" s="85">
        <f t="shared" si="95"/>
        <v>0.011725293132328308</v>
      </c>
      <c r="W49" s="84">
        <v>1</v>
      </c>
      <c r="X49" s="85">
        <f t="shared" si="96"/>
        <v>0.0016750418760469012</v>
      </c>
      <c r="Y49" s="84">
        <v>3</v>
      </c>
      <c r="Z49" s="85">
        <f t="shared" si="97"/>
        <v>0.005025125628140704</v>
      </c>
      <c r="AA49" s="84">
        <v>4</v>
      </c>
      <c r="AB49" s="85">
        <f t="shared" si="98"/>
        <v>0.006700167504187605</v>
      </c>
      <c r="AC49" s="84">
        <v>2</v>
      </c>
      <c r="AD49" s="85">
        <f t="shared" si="99"/>
        <v>0.0033500837520938024</v>
      </c>
      <c r="AE49" s="84">
        <v>2</v>
      </c>
      <c r="AF49" s="85">
        <f t="shared" si="100"/>
        <v>0.0033500837520938024</v>
      </c>
      <c r="AG49" s="84">
        <v>2</v>
      </c>
      <c r="AH49" s="85">
        <f t="shared" si="101"/>
        <v>0.0033500837520938024</v>
      </c>
      <c r="AI49" s="84">
        <v>2</v>
      </c>
      <c r="AJ49" s="85">
        <f t="shared" si="102"/>
        <v>0.0033500837520938024</v>
      </c>
      <c r="AK49" s="84">
        <v>4</v>
      </c>
      <c r="AL49" s="85">
        <f t="shared" si="103"/>
        <v>0.006700167504187605</v>
      </c>
      <c r="AM49" s="84">
        <v>5</v>
      </c>
      <c r="AN49" s="85">
        <f t="shared" si="104"/>
        <v>0.008375209380234505</v>
      </c>
      <c r="AO49" s="84">
        <v>1</v>
      </c>
      <c r="AP49" s="85">
        <f t="shared" si="105"/>
        <v>0.0016750418760469012</v>
      </c>
      <c r="AQ49" s="84">
        <v>1</v>
      </c>
      <c r="AR49" s="85">
        <f t="shared" si="106"/>
        <v>0.0016750418760469012</v>
      </c>
      <c r="AS49" s="84">
        <v>0</v>
      </c>
      <c r="AT49" s="85">
        <f t="shared" si="107"/>
        <v>0</v>
      </c>
      <c r="AU49" s="84">
        <v>0</v>
      </c>
      <c r="AV49" s="85">
        <f t="shared" si="108"/>
        <v>0</v>
      </c>
      <c r="AW49" s="44">
        <v>0</v>
      </c>
      <c r="AX49" s="47">
        <f t="shared" si="109"/>
        <v>0</v>
      </c>
      <c r="AY49" s="113"/>
    </row>
    <row r="50" spans="1:51" s="31" customFormat="1" ht="12.75">
      <c r="A50" s="5"/>
      <c r="B50" s="6"/>
      <c r="C50" s="6">
        <f>SUM(C44:C49)</f>
        <v>5086</v>
      </c>
      <c r="D50" s="6">
        <f>SUM(D44:D49)</f>
        <v>3675</v>
      </c>
      <c r="E50" s="6">
        <f>SUM(E44:E49)</f>
        <v>3675</v>
      </c>
      <c r="F50" s="6">
        <f>SUM(F44:F49)</f>
        <v>9</v>
      </c>
      <c r="G50" s="6">
        <f>SUM(G44:G49)</f>
        <v>3666</v>
      </c>
      <c r="H50" s="23">
        <f t="shared" si="88"/>
        <v>0.7225717656311443</v>
      </c>
      <c r="I50" s="24">
        <f>SUM(I44:I49)</f>
        <v>1497</v>
      </c>
      <c r="J50" s="25">
        <f t="shared" si="89"/>
        <v>0.4083469721767594</v>
      </c>
      <c r="K50" s="60">
        <f>SUM(K44:K49)</f>
        <v>1224</v>
      </c>
      <c r="L50" s="61">
        <f t="shared" si="90"/>
        <v>0.33387888707037644</v>
      </c>
      <c r="M50" s="28">
        <f>SUM(M44:M49)</f>
        <v>462</v>
      </c>
      <c r="N50" s="29">
        <f t="shared" si="91"/>
        <v>0.1260229132569558</v>
      </c>
      <c r="O50" s="26">
        <f>SUM(O44:O49)</f>
        <v>334</v>
      </c>
      <c r="P50" s="27">
        <f t="shared" si="92"/>
        <v>0.09110747408619749</v>
      </c>
      <c r="Q50" s="50">
        <f t="shared" si="93"/>
        <v>149</v>
      </c>
      <c r="R50" s="49">
        <f t="shared" si="94"/>
        <v>0.04064375340971085</v>
      </c>
      <c r="S50" s="30"/>
      <c r="T50" s="30"/>
      <c r="U50" s="66">
        <f>SUM(U44:U49)</f>
        <v>23</v>
      </c>
      <c r="V50" s="67">
        <f t="shared" si="95"/>
        <v>0.006273867975995636</v>
      </c>
      <c r="W50" s="66">
        <f>SUM(W44:W49)</f>
        <v>10</v>
      </c>
      <c r="X50" s="67">
        <f t="shared" si="96"/>
        <v>0.002727768685215494</v>
      </c>
      <c r="Y50" s="66">
        <f>SUM(Y44:Y49)</f>
        <v>13</v>
      </c>
      <c r="Z50" s="67">
        <f t="shared" si="97"/>
        <v>0.0035460992907801418</v>
      </c>
      <c r="AA50" s="66">
        <f>SUM(AA44:AA49)</f>
        <v>15</v>
      </c>
      <c r="AB50" s="67">
        <f t="shared" si="98"/>
        <v>0.004091653027823241</v>
      </c>
      <c r="AC50" s="66">
        <f>SUM(AC44:AC49)</f>
        <v>14</v>
      </c>
      <c r="AD50" s="67">
        <f t="shared" si="99"/>
        <v>0.0038188761593016913</v>
      </c>
      <c r="AE50" s="66">
        <f>SUM(AE44:AE49)</f>
        <v>11</v>
      </c>
      <c r="AF50" s="67">
        <f t="shared" si="100"/>
        <v>0.003000545553737043</v>
      </c>
      <c r="AG50" s="66">
        <f>SUM(AG44:AG49)</f>
        <v>16</v>
      </c>
      <c r="AH50" s="67">
        <f t="shared" si="101"/>
        <v>0.00436442989634479</v>
      </c>
      <c r="AI50" s="66">
        <f>SUM(AI44:AI49)</f>
        <v>10</v>
      </c>
      <c r="AJ50" s="67">
        <f t="shared" si="102"/>
        <v>0.002727768685215494</v>
      </c>
      <c r="AK50" s="66">
        <f>SUM(AK44:AK49)</f>
        <v>11</v>
      </c>
      <c r="AL50" s="67">
        <f t="shared" si="103"/>
        <v>0.003000545553737043</v>
      </c>
      <c r="AM50" s="66">
        <f>SUM(AM44:AM49)</f>
        <v>8</v>
      </c>
      <c r="AN50" s="67">
        <f t="shared" si="104"/>
        <v>0.002182214948172395</v>
      </c>
      <c r="AO50" s="66">
        <f>SUM(AO44:AO49)</f>
        <v>4</v>
      </c>
      <c r="AP50" s="67">
        <f t="shared" si="105"/>
        <v>0.0010911074740861974</v>
      </c>
      <c r="AQ50" s="66">
        <f>SUM(AQ44:AQ49)</f>
        <v>5</v>
      </c>
      <c r="AR50" s="67">
        <f t="shared" si="106"/>
        <v>0.001363884342607747</v>
      </c>
      <c r="AS50" s="66">
        <f>SUM(AS44:AS49)</f>
        <v>4</v>
      </c>
      <c r="AT50" s="67">
        <f t="shared" si="107"/>
        <v>0.0010911074740861974</v>
      </c>
      <c r="AU50" s="66">
        <f>SUM(AU44:AU49)</f>
        <v>0</v>
      </c>
      <c r="AV50" s="67">
        <f t="shared" si="108"/>
        <v>0</v>
      </c>
      <c r="AW50" s="50">
        <v>5</v>
      </c>
      <c r="AX50" s="49">
        <f t="shared" si="109"/>
        <v>0.001363884342607747</v>
      </c>
      <c r="AY50" s="30"/>
    </row>
    <row r="51" spans="1:51" s="13" customFormat="1" ht="12.75">
      <c r="A51" s="5"/>
      <c r="B51" s="6"/>
      <c r="C51" s="7"/>
      <c r="D51" s="7"/>
      <c r="E51" s="7"/>
      <c r="F51" s="7"/>
      <c r="G51" s="7"/>
      <c r="H51" s="3"/>
      <c r="I51" s="16"/>
      <c r="J51" s="17"/>
      <c r="K51" s="58"/>
      <c r="L51" s="59"/>
      <c r="M51" s="20"/>
      <c r="N51" s="21"/>
      <c r="O51" s="18"/>
      <c r="P51" s="19"/>
      <c r="Q51" s="44"/>
      <c r="R51" s="47"/>
      <c r="S51" s="30"/>
      <c r="T51" s="30"/>
      <c r="U51" s="84"/>
      <c r="V51" s="85"/>
      <c r="W51" s="84"/>
      <c r="X51" s="85"/>
      <c r="Y51" s="84"/>
      <c r="Z51" s="85"/>
      <c r="AA51" s="84"/>
      <c r="AB51" s="85"/>
      <c r="AC51" s="84"/>
      <c r="AD51" s="85"/>
      <c r="AE51" s="84"/>
      <c r="AF51" s="85"/>
      <c r="AG51" s="84"/>
      <c r="AH51" s="85"/>
      <c r="AI51" s="84"/>
      <c r="AJ51" s="85"/>
      <c r="AK51" s="84"/>
      <c r="AL51" s="85"/>
      <c r="AM51" s="84"/>
      <c r="AN51" s="85"/>
      <c r="AO51" s="84"/>
      <c r="AP51" s="85"/>
      <c r="AQ51" s="84"/>
      <c r="AR51" s="85"/>
      <c r="AS51" s="84"/>
      <c r="AT51" s="85"/>
      <c r="AU51" s="84"/>
      <c r="AV51" s="85"/>
      <c r="AW51" s="44"/>
      <c r="AX51" s="47"/>
      <c r="AY51" s="30"/>
    </row>
    <row r="52" spans="1:51" s="13" customFormat="1" ht="12.75">
      <c r="A52" s="5"/>
      <c r="B52" s="6"/>
      <c r="C52" s="7"/>
      <c r="D52" s="7"/>
      <c r="E52" s="7"/>
      <c r="F52" s="7"/>
      <c r="G52" s="7"/>
      <c r="H52" s="3"/>
      <c r="I52" s="16"/>
      <c r="J52" s="17"/>
      <c r="K52" s="58"/>
      <c r="L52" s="59"/>
      <c r="M52" s="20"/>
      <c r="N52" s="21"/>
      <c r="O52" s="18"/>
      <c r="P52" s="19"/>
      <c r="Q52" s="44"/>
      <c r="R52" s="47"/>
      <c r="S52" s="30"/>
      <c r="T52" s="30"/>
      <c r="U52" s="84"/>
      <c r="V52" s="85"/>
      <c r="W52" s="84"/>
      <c r="X52" s="85"/>
      <c r="Y52" s="84"/>
      <c r="Z52" s="85"/>
      <c r="AA52" s="84"/>
      <c r="AB52" s="85"/>
      <c r="AC52" s="84"/>
      <c r="AD52" s="85"/>
      <c r="AE52" s="84"/>
      <c r="AF52" s="85"/>
      <c r="AG52" s="84"/>
      <c r="AH52" s="85"/>
      <c r="AI52" s="84"/>
      <c r="AJ52" s="85"/>
      <c r="AK52" s="84"/>
      <c r="AL52" s="85"/>
      <c r="AM52" s="84"/>
      <c r="AN52" s="85"/>
      <c r="AO52" s="84"/>
      <c r="AP52" s="85"/>
      <c r="AQ52" s="84"/>
      <c r="AR52" s="85"/>
      <c r="AS52" s="84"/>
      <c r="AT52" s="85"/>
      <c r="AU52" s="84"/>
      <c r="AV52" s="85"/>
      <c r="AW52" s="44"/>
      <c r="AX52" s="47"/>
      <c r="AY52" s="30"/>
    </row>
    <row r="53" spans="1:51" s="13" customFormat="1" ht="12.75">
      <c r="A53" s="14" t="s">
        <v>18</v>
      </c>
      <c r="B53" s="6"/>
      <c r="C53" s="7"/>
      <c r="D53" s="7"/>
      <c r="E53" s="7"/>
      <c r="F53" s="7"/>
      <c r="G53" s="7"/>
      <c r="H53" s="3"/>
      <c r="I53" s="16"/>
      <c r="J53" s="17"/>
      <c r="K53" s="60"/>
      <c r="L53" s="59"/>
      <c r="M53" s="20"/>
      <c r="N53" s="21"/>
      <c r="O53" s="18"/>
      <c r="P53" s="19"/>
      <c r="Q53" s="44"/>
      <c r="R53" s="47"/>
      <c r="S53" s="30"/>
      <c r="T53" s="30"/>
      <c r="U53" s="84"/>
      <c r="V53" s="85"/>
      <c r="W53" s="84"/>
      <c r="X53" s="85"/>
      <c r="Y53" s="84"/>
      <c r="Z53" s="85"/>
      <c r="AA53" s="84"/>
      <c r="AB53" s="85"/>
      <c r="AC53" s="84"/>
      <c r="AD53" s="85"/>
      <c r="AE53" s="66"/>
      <c r="AF53" s="85"/>
      <c r="AG53" s="84"/>
      <c r="AH53" s="85"/>
      <c r="AI53" s="84"/>
      <c r="AJ53" s="85"/>
      <c r="AK53" s="66"/>
      <c r="AL53" s="85"/>
      <c r="AM53" s="84"/>
      <c r="AN53" s="85"/>
      <c r="AO53" s="84"/>
      <c r="AP53" s="85"/>
      <c r="AQ53" s="66"/>
      <c r="AR53" s="85"/>
      <c r="AS53" s="84"/>
      <c r="AT53" s="85"/>
      <c r="AU53" s="66"/>
      <c r="AV53" s="85"/>
      <c r="AW53" s="44"/>
      <c r="AX53" s="47"/>
      <c r="AY53" s="30"/>
    </row>
    <row r="54" spans="1:51" ht="12.75">
      <c r="A54" s="111">
        <v>6</v>
      </c>
      <c r="B54" s="6">
        <v>30</v>
      </c>
      <c r="C54" s="7">
        <v>883</v>
      </c>
      <c r="D54" s="7">
        <v>604</v>
      </c>
      <c r="E54" s="7">
        <v>604</v>
      </c>
      <c r="F54" s="7">
        <v>3</v>
      </c>
      <c r="G54" s="7">
        <v>601</v>
      </c>
      <c r="H54" s="3">
        <f aca="true" t="shared" si="110" ref="H54:H60">$D54/$C54</f>
        <v>0.6840317100792752</v>
      </c>
      <c r="I54" s="16">
        <v>241</v>
      </c>
      <c r="J54" s="17">
        <f aca="true" t="shared" si="111" ref="J54:J60">$I54/$G54</f>
        <v>0.40099833610648916</v>
      </c>
      <c r="K54" s="58">
        <v>167</v>
      </c>
      <c r="L54" s="59">
        <f aca="true" t="shared" si="112" ref="L54:L60">$K54/$G54</f>
        <v>0.2778702163061564</v>
      </c>
      <c r="M54" s="20">
        <v>94</v>
      </c>
      <c r="N54" s="21">
        <f aca="true" t="shared" si="113" ref="N54:N60">$M54/$G54</f>
        <v>0.15640599001663893</v>
      </c>
      <c r="O54" s="18">
        <v>65</v>
      </c>
      <c r="P54" s="19">
        <f aca="true" t="shared" si="114" ref="P54:P60">$O54/$G54</f>
        <v>0.10815307820299501</v>
      </c>
      <c r="Q54" s="44">
        <f aca="true" t="shared" si="115" ref="Q54:Q60">U54+W54+Y54+AA54+AC54+AE54+AG54+AI54+AK54+AM54+AO54+AQ54+AS54+AU54+AW54</f>
        <v>34</v>
      </c>
      <c r="R54" s="47">
        <f aca="true" t="shared" si="116" ref="R54:R60">$Q54/$G54</f>
        <v>0.056572379367720464</v>
      </c>
      <c r="S54" s="111">
        <v>6</v>
      </c>
      <c r="T54" s="90"/>
      <c r="U54" s="84">
        <v>2</v>
      </c>
      <c r="V54" s="85">
        <f aca="true" t="shared" si="117" ref="V54:V60">$U54/$G54</f>
        <v>0.0033277870216306157</v>
      </c>
      <c r="W54" s="84">
        <v>2</v>
      </c>
      <c r="X54" s="85">
        <f aca="true" t="shared" si="118" ref="X54:X60">$W54/$G54</f>
        <v>0.0033277870216306157</v>
      </c>
      <c r="Y54" s="84">
        <v>4</v>
      </c>
      <c r="Z54" s="85">
        <f aca="true" t="shared" si="119" ref="Z54:Z60">$Y54/$G54</f>
        <v>0.0066555740432612314</v>
      </c>
      <c r="AA54" s="84">
        <v>6</v>
      </c>
      <c r="AB54" s="85">
        <f aca="true" t="shared" si="120" ref="AB54:AB60">$AA54/$G54</f>
        <v>0.009983361064891847</v>
      </c>
      <c r="AC54" s="84">
        <v>3</v>
      </c>
      <c r="AD54" s="85">
        <f aca="true" t="shared" si="121" ref="AD54:AD60">$AC54/$G54</f>
        <v>0.004991680532445923</v>
      </c>
      <c r="AE54" s="84">
        <v>3</v>
      </c>
      <c r="AF54" s="85">
        <f aca="true" t="shared" si="122" ref="AF54:AF60">$AE54/$G54</f>
        <v>0.004991680532445923</v>
      </c>
      <c r="AG54" s="84">
        <v>0</v>
      </c>
      <c r="AH54" s="85">
        <f aca="true" t="shared" si="123" ref="AH54:AH60">$AG54/$G54</f>
        <v>0</v>
      </c>
      <c r="AI54" s="84">
        <v>1</v>
      </c>
      <c r="AJ54" s="85">
        <f aca="true" t="shared" si="124" ref="AJ54:AJ60">$AI54/$G54</f>
        <v>0.0016638935108153079</v>
      </c>
      <c r="AK54" s="84">
        <v>7</v>
      </c>
      <c r="AL54" s="85">
        <f aca="true" t="shared" si="125" ref="AL54:AL60">$AK54/$G54</f>
        <v>0.011647254575707155</v>
      </c>
      <c r="AM54" s="84">
        <v>1</v>
      </c>
      <c r="AN54" s="85">
        <f aca="true" t="shared" si="126" ref="AN54:AN60">$AM54/$G54</f>
        <v>0.0016638935108153079</v>
      </c>
      <c r="AO54" s="84">
        <v>3</v>
      </c>
      <c r="AP54" s="85">
        <f aca="true" t="shared" si="127" ref="AP54:AP60">$AO54/$G54</f>
        <v>0.004991680532445923</v>
      </c>
      <c r="AQ54" s="84">
        <v>2</v>
      </c>
      <c r="AR54" s="85">
        <f aca="true" t="shared" si="128" ref="AR54:AR60">$AQ54/$G54</f>
        <v>0.0033277870216306157</v>
      </c>
      <c r="AS54" s="84">
        <v>0</v>
      </c>
      <c r="AT54" s="85">
        <f aca="true" t="shared" si="129" ref="AT54:AT60">$AS54/$G54</f>
        <v>0</v>
      </c>
      <c r="AU54" s="84">
        <v>0</v>
      </c>
      <c r="AV54" s="85">
        <f aca="true" t="shared" si="130" ref="AV54:AV60">$AU54/$G54</f>
        <v>0</v>
      </c>
      <c r="AW54" s="44">
        <v>0</v>
      </c>
      <c r="AX54" s="47">
        <f aca="true" t="shared" si="131" ref="AX54:AX60">$AW54/$G54</f>
        <v>0</v>
      </c>
      <c r="AY54" s="111">
        <v>6</v>
      </c>
    </row>
    <row r="55" spans="1:51" ht="12.75">
      <c r="A55" s="112"/>
      <c r="B55" s="6">
        <v>31</v>
      </c>
      <c r="C55" s="7">
        <v>872</v>
      </c>
      <c r="D55" s="7">
        <v>649</v>
      </c>
      <c r="E55" s="7">
        <v>649</v>
      </c>
      <c r="F55" s="7">
        <v>6</v>
      </c>
      <c r="G55" s="7">
        <v>643</v>
      </c>
      <c r="H55" s="3">
        <f t="shared" si="110"/>
        <v>0.7442660550458715</v>
      </c>
      <c r="I55" s="16">
        <v>301</v>
      </c>
      <c r="J55" s="17">
        <f t="shared" si="111"/>
        <v>0.4681181959564541</v>
      </c>
      <c r="K55" s="58">
        <v>209</v>
      </c>
      <c r="L55" s="59">
        <f t="shared" si="112"/>
        <v>0.3250388802488336</v>
      </c>
      <c r="M55" s="20">
        <v>76</v>
      </c>
      <c r="N55" s="21">
        <f t="shared" si="113"/>
        <v>0.1181959564541213</v>
      </c>
      <c r="O55" s="18">
        <v>34</v>
      </c>
      <c r="P55" s="19">
        <f t="shared" si="114"/>
        <v>0.05287713841368585</v>
      </c>
      <c r="Q55" s="44">
        <f t="shared" si="115"/>
        <v>23</v>
      </c>
      <c r="R55" s="47">
        <f t="shared" si="116"/>
        <v>0.03576982892690513</v>
      </c>
      <c r="S55" s="112"/>
      <c r="T55" s="91"/>
      <c r="U55" s="84">
        <v>2</v>
      </c>
      <c r="V55" s="85">
        <f t="shared" si="117"/>
        <v>0.003110419906687403</v>
      </c>
      <c r="W55" s="84">
        <v>6</v>
      </c>
      <c r="X55" s="85">
        <f t="shared" si="118"/>
        <v>0.00933125972006221</v>
      </c>
      <c r="Y55" s="84">
        <v>4</v>
      </c>
      <c r="Z55" s="85">
        <f t="shared" si="119"/>
        <v>0.006220839813374806</v>
      </c>
      <c r="AA55" s="84">
        <v>0</v>
      </c>
      <c r="AB55" s="85">
        <f t="shared" si="120"/>
        <v>0</v>
      </c>
      <c r="AC55" s="84">
        <v>1</v>
      </c>
      <c r="AD55" s="85">
        <f t="shared" si="121"/>
        <v>0.0015552099533437014</v>
      </c>
      <c r="AE55" s="84">
        <v>4</v>
      </c>
      <c r="AF55" s="85">
        <f t="shared" si="122"/>
        <v>0.006220839813374806</v>
      </c>
      <c r="AG55" s="84">
        <v>1</v>
      </c>
      <c r="AH55" s="85">
        <f t="shared" si="123"/>
        <v>0.0015552099533437014</v>
      </c>
      <c r="AI55" s="84">
        <v>2</v>
      </c>
      <c r="AJ55" s="85">
        <f t="shared" si="124"/>
        <v>0.003110419906687403</v>
      </c>
      <c r="AK55" s="84">
        <v>1</v>
      </c>
      <c r="AL55" s="85">
        <f t="shared" si="125"/>
        <v>0.0015552099533437014</v>
      </c>
      <c r="AM55" s="84">
        <v>0</v>
      </c>
      <c r="AN55" s="85">
        <f t="shared" si="126"/>
        <v>0</v>
      </c>
      <c r="AO55" s="84">
        <v>0</v>
      </c>
      <c r="AP55" s="85">
        <f t="shared" si="127"/>
        <v>0</v>
      </c>
      <c r="AQ55" s="84">
        <v>0</v>
      </c>
      <c r="AR55" s="85">
        <f t="shared" si="128"/>
        <v>0</v>
      </c>
      <c r="AS55" s="84">
        <v>0</v>
      </c>
      <c r="AT55" s="85">
        <f t="shared" si="129"/>
        <v>0</v>
      </c>
      <c r="AU55" s="84">
        <v>1</v>
      </c>
      <c r="AV55" s="85">
        <f t="shared" si="130"/>
        <v>0.0015552099533437014</v>
      </c>
      <c r="AW55" s="44">
        <v>1</v>
      </c>
      <c r="AX55" s="47">
        <f t="shared" si="131"/>
        <v>0.0015552099533437014</v>
      </c>
      <c r="AY55" s="112"/>
    </row>
    <row r="56" spans="1:51" ht="12.75">
      <c r="A56" s="112"/>
      <c r="B56" s="6">
        <v>32</v>
      </c>
      <c r="C56" s="7">
        <v>811</v>
      </c>
      <c r="D56" s="7">
        <v>592</v>
      </c>
      <c r="E56" s="7">
        <v>592</v>
      </c>
      <c r="F56" s="7">
        <v>1</v>
      </c>
      <c r="G56" s="7">
        <v>591</v>
      </c>
      <c r="H56" s="3">
        <f t="shared" si="110"/>
        <v>0.7299630086313194</v>
      </c>
      <c r="I56" s="16">
        <v>238</v>
      </c>
      <c r="J56" s="17">
        <f t="shared" si="111"/>
        <v>0.4027072758037225</v>
      </c>
      <c r="K56" s="58">
        <v>196</v>
      </c>
      <c r="L56" s="59">
        <f t="shared" si="112"/>
        <v>0.3316412859560068</v>
      </c>
      <c r="M56" s="20">
        <v>102</v>
      </c>
      <c r="N56" s="21">
        <f t="shared" si="113"/>
        <v>0.17258883248730963</v>
      </c>
      <c r="O56" s="18">
        <v>34</v>
      </c>
      <c r="P56" s="19">
        <f t="shared" si="114"/>
        <v>0.05752961082910321</v>
      </c>
      <c r="Q56" s="44">
        <f t="shared" si="115"/>
        <v>21</v>
      </c>
      <c r="R56" s="47">
        <f t="shared" si="116"/>
        <v>0.03553299492385787</v>
      </c>
      <c r="S56" s="112"/>
      <c r="T56" s="91"/>
      <c r="U56" s="84">
        <v>3</v>
      </c>
      <c r="V56" s="85">
        <f t="shared" si="117"/>
        <v>0.005076142131979695</v>
      </c>
      <c r="W56" s="84">
        <v>1</v>
      </c>
      <c r="X56" s="85">
        <f t="shared" si="118"/>
        <v>0.001692047377326565</v>
      </c>
      <c r="Y56" s="84">
        <v>2</v>
      </c>
      <c r="Z56" s="85">
        <f t="shared" si="119"/>
        <v>0.00338409475465313</v>
      </c>
      <c r="AA56" s="84">
        <v>2</v>
      </c>
      <c r="AB56" s="85">
        <f t="shared" si="120"/>
        <v>0.00338409475465313</v>
      </c>
      <c r="AC56" s="84">
        <v>4</v>
      </c>
      <c r="AD56" s="85">
        <f t="shared" si="121"/>
        <v>0.00676818950930626</v>
      </c>
      <c r="AE56" s="84">
        <v>1</v>
      </c>
      <c r="AF56" s="85">
        <f t="shared" si="122"/>
        <v>0.001692047377326565</v>
      </c>
      <c r="AG56" s="84">
        <v>1</v>
      </c>
      <c r="AH56" s="85">
        <f t="shared" si="123"/>
        <v>0.001692047377326565</v>
      </c>
      <c r="AI56" s="84">
        <v>3</v>
      </c>
      <c r="AJ56" s="85">
        <f t="shared" si="124"/>
        <v>0.005076142131979695</v>
      </c>
      <c r="AK56" s="84">
        <v>1</v>
      </c>
      <c r="AL56" s="85">
        <f t="shared" si="125"/>
        <v>0.001692047377326565</v>
      </c>
      <c r="AM56" s="84">
        <v>0</v>
      </c>
      <c r="AN56" s="85">
        <f t="shared" si="126"/>
        <v>0</v>
      </c>
      <c r="AO56" s="84">
        <v>3</v>
      </c>
      <c r="AP56" s="85">
        <f t="shared" si="127"/>
        <v>0.005076142131979695</v>
      </c>
      <c r="AQ56" s="84">
        <v>0</v>
      </c>
      <c r="AR56" s="85">
        <f t="shared" si="128"/>
        <v>0</v>
      </c>
      <c r="AS56" s="84">
        <v>0</v>
      </c>
      <c r="AT56" s="85">
        <f t="shared" si="129"/>
        <v>0</v>
      </c>
      <c r="AU56" s="84">
        <v>0</v>
      </c>
      <c r="AV56" s="85">
        <f t="shared" si="130"/>
        <v>0</v>
      </c>
      <c r="AW56" s="44">
        <v>0</v>
      </c>
      <c r="AX56" s="47">
        <f t="shared" si="131"/>
        <v>0</v>
      </c>
      <c r="AY56" s="112"/>
    </row>
    <row r="57" spans="1:51" ht="12.75">
      <c r="A57" s="112"/>
      <c r="B57" s="6">
        <v>33</v>
      </c>
      <c r="C57" s="7">
        <v>907</v>
      </c>
      <c r="D57" s="7">
        <v>645</v>
      </c>
      <c r="E57" s="7">
        <v>645</v>
      </c>
      <c r="F57" s="7">
        <v>0</v>
      </c>
      <c r="G57" s="7">
        <v>645</v>
      </c>
      <c r="H57" s="3">
        <f t="shared" si="110"/>
        <v>0.7111356119073869</v>
      </c>
      <c r="I57" s="16">
        <v>271</v>
      </c>
      <c r="J57" s="17">
        <f t="shared" si="111"/>
        <v>0.4201550387596899</v>
      </c>
      <c r="K57" s="58">
        <v>213</v>
      </c>
      <c r="L57" s="59">
        <f t="shared" si="112"/>
        <v>0.3302325581395349</v>
      </c>
      <c r="M57" s="20">
        <v>93</v>
      </c>
      <c r="N57" s="21">
        <f t="shared" si="113"/>
        <v>0.14418604651162792</v>
      </c>
      <c r="O57" s="18">
        <v>47</v>
      </c>
      <c r="P57" s="19">
        <f t="shared" si="114"/>
        <v>0.07286821705426356</v>
      </c>
      <c r="Q57" s="44">
        <f t="shared" si="115"/>
        <v>21</v>
      </c>
      <c r="R57" s="47">
        <f t="shared" si="116"/>
        <v>0.03255813953488372</v>
      </c>
      <c r="S57" s="112"/>
      <c r="T57" s="91"/>
      <c r="U57" s="84">
        <v>1</v>
      </c>
      <c r="V57" s="85">
        <f t="shared" si="117"/>
        <v>0.0015503875968992248</v>
      </c>
      <c r="W57" s="84">
        <v>5</v>
      </c>
      <c r="X57" s="85">
        <f t="shared" si="118"/>
        <v>0.007751937984496124</v>
      </c>
      <c r="Y57" s="84">
        <v>2</v>
      </c>
      <c r="Z57" s="85">
        <f t="shared" si="119"/>
        <v>0.0031007751937984496</v>
      </c>
      <c r="AA57" s="84">
        <v>1</v>
      </c>
      <c r="AB57" s="85">
        <f t="shared" si="120"/>
        <v>0.0015503875968992248</v>
      </c>
      <c r="AC57" s="84">
        <v>3</v>
      </c>
      <c r="AD57" s="85">
        <f t="shared" si="121"/>
        <v>0.004651162790697674</v>
      </c>
      <c r="AE57" s="84">
        <v>1</v>
      </c>
      <c r="AF57" s="85">
        <f t="shared" si="122"/>
        <v>0.0015503875968992248</v>
      </c>
      <c r="AG57" s="84">
        <v>1</v>
      </c>
      <c r="AH57" s="85">
        <f t="shared" si="123"/>
        <v>0.0015503875968992248</v>
      </c>
      <c r="AI57" s="84">
        <v>5</v>
      </c>
      <c r="AJ57" s="85">
        <f t="shared" si="124"/>
        <v>0.007751937984496124</v>
      </c>
      <c r="AK57" s="84">
        <v>0</v>
      </c>
      <c r="AL57" s="85">
        <f t="shared" si="125"/>
        <v>0</v>
      </c>
      <c r="AM57" s="84">
        <v>0</v>
      </c>
      <c r="AN57" s="85">
        <f t="shared" si="126"/>
        <v>0</v>
      </c>
      <c r="AO57" s="84">
        <v>1</v>
      </c>
      <c r="AP57" s="85">
        <f t="shared" si="127"/>
        <v>0.0015503875968992248</v>
      </c>
      <c r="AQ57" s="84">
        <v>0</v>
      </c>
      <c r="AR57" s="85">
        <f t="shared" si="128"/>
        <v>0</v>
      </c>
      <c r="AS57" s="84">
        <v>1</v>
      </c>
      <c r="AT57" s="85">
        <f t="shared" si="129"/>
        <v>0.0015503875968992248</v>
      </c>
      <c r="AU57" s="84">
        <v>0</v>
      </c>
      <c r="AV57" s="85">
        <f t="shared" si="130"/>
        <v>0</v>
      </c>
      <c r="AW57" s="44">
        <v>0</v>
      </c>
      <c r="AX57" s="47">
        <f t="shared" si="131"/>
        <v>0</v>
      </c>
      <c r="AY57" s="112"/>
    </row>
    <row r="58" spans="1:51" ht="12.75">
      <c r="A58" s="112"/>
      <c r="B58" s="6">
        <v>34</v>
      </c>
      <c r="C58" s="7">
        <v>894</v>
      </c>
      <c r="D58" s="7">
        <v>617</v>
      </c>
      <c r="E58" s="7">
        <v>617</v>
      </c>
      <c r="F58" s="7">
        <v>3</v>
      </c>
      <c r="G58" s="7">
        <v>614</v>
      </c>
      <c r="H58" s="3">
        <f t="shared" si="110"/>
        <v>0.6901565995525727</v>
      </c>
      <c r="I58" s="16">
        <v>231</v>
      </c>
      <c r="J58" s="17">
        <f t="shared" si="111"/>
        <v>0.3762214983713355</v>
      </c>
      <c r="K58" s="58">
        <v>210</v>
      </c>
      <c r="L58" s="59">
        <f t="shared" si="112"/>
        <v>0.34201954397394135</v>
      </c>
      <c r="M58" s="20">
        <v>105</v>
      </c>
      <c r="N58" s="21">
        <f t="shared" si="113"/>
        <v>0.17100977198697068</v>
      </c>
      <c r="O58" s="18">
        <v>42</v>
      </c>
      <c r="P58" s="19">
        <f t="shared" si="114"/>
        <v>0.06840390879478828</v>
      </c>
      <c r="Q58" s="44">
        <f t="shared" si="115"/>
        <v>26</v>
      </c>
      <c r="R58" s="47">
        <f t="shared" si="116"/>
        <v>0.04234527687296417</v>
      </c>
      <c r="S58" s="112"/>
      <c r="T58" s="91"/>
      <c r="U58" s="84">
        <v>0</v>
      </c>
      <c r="V58" s="85">
        <f t="shared" si="117"/>
        <v>0</v>
      </c>
      <c r="W58" s="84">
        <v>2</v>
      </c>
      <c r="X58" s="85">
        <f t="shared" si="118"/>
        <v>0.003257328990228013</v>
      </c>
      <c r="Y58" s="84">
        <v>1</v>
      </c>
      <c r="Z58" s="85">
        <f t="shared" si="119"/>
        <v>0.0016286644951140066</v>
      </c>
      <c r="AA58" s="84">
        <v>6</v>
      </c>
      <c r="AB58" s="85">
        <f t="shared" si="120"/>
        <v>0.009771986970684038</v>
      </c>
      <c r="AC58" s="84">
        <v>3</v>
      </c>
      <c r="AD58" s="85">
        <f t="shared" si="121"/>
        <v>0.004885993485342019</v>
      </c>
      <c r="AE58" s="84">
        <v>3</v>
      </c>
      <c r="AF58" s="85">
        <f t="shared" si="122"/>
        <v>0.004885993485342019</v>
      </c>
      <c r="AG58" s="84">
        <v>4</v>
      </c>
      <c r="AH58" s="85">
        <f t="shared" si="123"/>
        <v>0.006514657980456026</v>
      </c>
      <c r="AI58" s="84">
        <v>0</v>
      </c>
      <c r="AJ58" s="85">
        <f t="shared" si="124"/>
        <v>0</v>
      </c>
      <c r="AK58" s="84">
        <v>0</v>
      </c>
      <c r="AL58" s="85">
        <f t="shared" si="125"/>
        <v>0</v>
      </c>
      <c r="AM58" s="84">
        <v>0</v>
      </c>
      <c r="AN58" s="85">
        <f t="shared" si="126"/>
        <v>0</v>
      </c>
      <c r="AO58" s="84">
        <v>4</v>
      </c>
      <c r="AP58" s="85">
        <f t="shared" si="127"/>
        <v>0.006514657980456026</v>
      </c>
      <c r="AQ58" s="84">
        <v>0</v>
      </c>
      <c r="AR58" s="85">
        <f t="shared" si="128"/>
        <v>0</v>
      </c>
      <c r="AS58" s="84">
        <v>1</v>
      </c>
      <c r="AT58" s="85">
        <f t="shared" si="129"/>
        <v>0.0016286644951140066</v>
      </c>
      <c r="AU58" s="84">
        <v>2</v>
      </c>
      <c r="AV58" s="85">
        <f t="shared" si="130"/>
        <v>0.003257328990228013</v>
      </c>
      <c r="AW58" s="44">
        <v>0</v>
      </c>
      <c r="AX58" s="47">
        <f t="shared" si="131"/>
        <v>0</v>
      </c>
      <c r="AY58" s="112"/>
    </row>
    <row r="59" spans="1:51" ht="12.75">
      <c r="A59" s="113"/>
      <c r="B59" s="6">
        <v>35</v>
      </c>
      <c r="C59" s="7">
        <v>1038</v>
      </c>
      <c r="D59" s="7">
        <v>615</v>
      </c>
      <c r="E59" s="7">
        <v>615</v>
      </c>
      <c r="F59" s="7">
        <v>7</v>
      </c>
      <c r="G59" s="7">
        <v>608</v>
      </c>
      <c r="H59" s="3">
        <f t="shared" si="110"/>
        <v>0.5924855491329479</v>
      </c>
      <c r="I59" s="16">
        <v>257</v>
      </c>
      <c r="J59" s="17">
        <f t="shared" si="111"/>
        <v>0.42269736842105265</v>
      </c>
      <c r="K59" s="58">
        <v>187</v>
      </c>
      <c r="L59" s="59">
        <f t="shared" si="112"/>
        <v>0.30756578947368424</v>
      </c>
      <c r="M59" s="20">
        <v>102</v>
      </c>
      <c r="N59" s="21">
        <f t="shared" si="113"/>
        <v>0.16776315789473684</v>
      </c>
      <c r="O59" s="18">
        <v>40</v>
      </c>
      <c r="P59" s="19">
        <f t="shared" si="114"/>
        <v>0.06578947368421052</v>
      </c>
      <c r="Q59" s="44">
        <f t="shared" si="115"/>
        <v>22</v>
      </c>
      <c r="R59" s="47">
        <f t="shared" si="116"/>
        <v>0.03618421052631579</v>
      </c>
      <c r="S59" s="112"/>
      <c r="T59" s="91"/>
      <c r="U59" s="84">
        <v>3</v>
      </c>
      <c r="V59" s="85">
        <f t="shared" si="117"/>
        <v>0.004934210526315789</v>
      </c>
      <c r="W59" s="84">
        <v>0</v>
      </c>
      <c r="X59" s="85">
        <f t="shared" si="118"/>
        <v>0</v>
      </c>
      <c r="Y59" s="84">
        <v>6</v>
      </c>
      <c r="Z59" s="85">
        <f t="shared" si="119"/>
        <v>0.009868421052631578</v>
      </c>
      <c r="AA59" s="84">
        <v>0</v>
      </c>
      <c r="AB59" s="85">
        <f t="shared" si="120"/>
        <v>0</v>
      </c>
      <c r="AC59" s="84">
        <v>4</v>
      </c>
      <c r="AD59" s="85">
        <f t="shared" si="121"/>
        <v>0.006578947368421052</v>
      </c>
      <c r="AE59" s="84">
        <v>0</v>
      </c>
      <c r="AF59" s="85">
        <f t="shared" si="122"/>
        <v>0</v>
      </c>
      <c r="AG59" s="84">
        <v>1</v>
      </c>
      <c r="AH59" s="85">
        <f t="shared" si="123"/>
        <v>0.001644736842105263</v>
      </c>
      <c r="AI59" s="84">
        <v>4</v>
      </c>
      <c r="AJ59" s="85">
        <f t="shared" si="124"/>
        <v>0.006578947368421052</v>
      </c>
      <c r="AK59" s="84">
        <v>1</v>
      </c>
      <c r="AL59" s="85">
        <f t="shared" si="125"/>
        <v>0.001644736842105263</v>
      </c>
      <c r="AM59" s="84">
        <v>1</v>
      </c>
      <c r="AN59" s="85">
        <f t="shared" si="126"/>
        <v>0.001644736842105263</v>
      </c>
      <c r="AO59" s="84">
        <v>1</v>
      </c>
      <c r="AP59" s="85">
        <f t="shared" si="127"/>
        <v>0.001644736842105263</v>
      </c>
      <c r="AQ59" s="84">
        <v>0</v>
      </c>
      <c r="AR59" s="85">
        <f t="shared" si="128"/>
        <v>0</v>
      </c>
      <c r="AS59" s="84">
        <v>0</v>
      </c>
      <c r="AT59" s="85">
        <f t="shared" si="129"/>
        <v>0</v>
      </c>
      <c r="AU59" s="84">
        <v>1</v>
      </c>
      <c r="AV59" s="85">
        <f t="shared" si="130"/>
        <v>0.001644736842105263</v>
      </c>
      <c r="AW59" s="44">
        <v>0</v>
      </c>
      <c r="AX59" s="47">
        <f t="shared" si="131"/>
        <v>0</v>
      </c>
      <c r="AY59" s="112"/>
    </row>
    <row r="60" spans="1:51" s="31" customFormat="1" ht="12.75">
      <c r="A60" s="5"/>
      <c r="B60" s="6"/>
      <c r="C60" s="6">
        <f>SUM(C54:C59)</f>
        <v>5405</v>
      </c>
      <c r="D60" s="6">
        <f>SUM(D54:D59)</f>
        <v>3722</v>
      </c>
      <c r="E60" s="6">
        <f>SUM(E54:E59)</f>
        <v>3722</v>
      </c>
      <c r="F60" s="6">
        <f>SUM(F54:F59)</f>
        <v>20</v>
      </c>
      <c r="G60" s="6">
        <f>SUM(G54:G59)</f>
        <v>3702</v>
      </c>
      <c r="H60" s="23">
        <f t="shared" si="110"/>
        <v>0.6886216466234968</v>
      </c>
      <c r="I60" s="24">
        <f>SUM(I54:I59)</f>
        <v>1539</v>
      </c>
      <c r="J60" s="25">
        <f t="shared" si="111"/>
        <v>0.41572123176661263</v>
      </c>
      <c r="K60" s="60">
        <f>SUM(K54:K59)</f>
        <v>1182</v>
      </c>
      <c r="L60" s="61">
        <f t="shared" si="112"/>
        <v>0.3192868719611021</v>
      </c>
      <c r="M60" s="28">
        <f>SUM(M54:M59)</f>
        <v>572</v>
      </c>
      <c r="N60" s="29">
        <f t="shared" si="113"/>
        <v>0.15451107509454348</v>
      </c>
      <c r="O60" s="26">
        <f>SUM(O54:O59)</f>
        <v>262</v>
      </c>
      <c r="P60" s="27">
        <f t="shared" si="114"/>
        <v>0.07077255537547272</v>
      </c>
      <c r="Q60" s="50">
        <f t="shared" si="115"/>
        <v>147</v>
      </c>
      <c r="R60" s="49">
        <f t="shared" si="116"/>
        <v>0.03970826580226904</v>
      </c>
      <c r="S60" s="113"/>
      <c r="T60" s="92"/>
      <c r="U60" s="66">
        <f>SUM(U54:U59)</f>
        <v>11</v>
      </c>
      <c r="V60" s="67">
        <f t="shared" si="117"/>
        <v>0.002971366828741221</v>
      </c>
      <c r="W60" s="66">
        <f>SUM(W54:W59)</f>
        <v>16</v>
      </c>
      <c r="X60" s="67">
        <f t="shared" si="118"/>
        <v>0.004321988114532685</v>
      </c>
      <c r="Y60" s="66">
        <f>SUM(Y54:Y59)</f>
        <v>19</v>
      </c>
      <c r="Z60" s="67">
        <f t="shared" si="119"/>
        <v>0.005132360886007563</v>
      </c>
      <c r="AA60" s="66">
        <f>SUM(AA54:AA59)</f>
        <v>15</v>
      </c>
      <c r="AB60" s="67">
        <f t="shared" si="120"/>
        <v>0.004051863857374392</v>
      </c>
      <c r="AC60" s="66">
        <f>SUM(AC54:AC59)</f>
        <v>18</v>
      </c>
      <c r="AD60" s="67">
        <f t="shared" si="121"/>
        <v>0.004862236628849271</v>
      </c>
      <c r="AE60" s="66">
        <f>SUM(AE54:AE59)</f>
        <v>12</v>
      </c>
      <c r="AF60" s="67">
        <f t="shared" si="122"/>
        <v>0.0032414910858995136</v>
      </c>
      <c r="AG60" s="66">
        <f>SUM(AG54:AG59)</f>
        <v>8</v>
      </c>
      <c r="AH60" s="67">
        <f t="shared" si="123"/>
        <v>0.0021609940572663426</v>
      </c>
      <c r="AI60" s="66">
        <f>SUM(AI54:AI59)</f>
        <v>15</v>
      </c>
      <c r="AJ60" s="67">
        <f t="shared" si="124"/>
        <v>0.004051863857374392</v>
      </c>
      <c r="AK60" s="66">
        <f>SUM(AK54:AK59)</f>
        <v>10</v>
      </c>
      <c r="AL60" s="67">
        <f t="shared" si="125"/>
        <v>0.002701242571582928</v>
      </c>
      <c r="AM60" s="66">
        <f>SUM(AM54:AM59)</f>
        <v>2</v>
      </c>
      <c r="AN60" s="67">
        <f t="shared" si="126"/>
        <v>0.0005402485143165856</v>
      </c>
      <c r="AO60" s="66">
        <f>SUM(AO54:AO59)</f>
        <v>12</v>
      </c>
      <c r="AP60" s="67">
        <f t="shared" si="127"/>
        <v>0.0032414910858995136</v>
      </c>
      <c r="AQ60" s="66">
        <f>SUM(AQ54:AQ59)</f>
        <v>2</v>
      </c>
      <c r="AR60" s="67">
        <f t="shared" si="128"/>
        <v>0.0005402485143165856</v>
      </c>
      <c r="AS60" s="66">
        <f>SUM(AS54:AS59)</f>
        <v>2</v>
      </c>
      <c r="AT60" s="67">
        <f t="shared" si="129"/>
        <v>0.0005402485143165856</v>
      </c>
      <c r="AU60" s="66">
        <f>SUM(AU54:AU59)</f>
        <v>4</v>
      </c>
      <c r="AV60" s="67">
        <f t="shared" si="130"/>
        <v>0.0010804970286331713</v>
      </c>
      <c r="AW60" s="50">
        <v>1</v>
      </c>
      <c r="AX60" s="49">
        <f t="shared" si="131"/>
        <v>0.0002701242571582928</v>
      </c>
      <c r="AY60" s="113"/>
    </row>
    <row r="61" spans="1:51" s="13" customFormat="1" ht="12.75">
      <c r="A61" s="5"/>
      <c r="B61" s="6"/>
      <c r="C61" s="7"/>
      <c r="D61" s="7"/>
      <c r="E61" s="7"/>
      <c r="F61" s="7"/>
      <c r="G61" s="7"/>
      <c r="H61" s="3"/>
      <c r="I61" s="16"/>
      <c r="J61" s="17"/>
      <c r="K61" s="56"/>
      <c r="L61" s="59"/>
      <c r="M61" s="20"/>
      <c r="N61" s="21"/>
      <c r="O61" s="18"/>
      <c r="P61" s="19"/>
      <c r="Q61" s="44"/>
      <c r="R61" s="47"/>
      <c r="S61" s="30"/>
      <c r="T61" s="30"/>
      <c r="U61" s="84"/>
      <c r="V61" s="85"/>
      <c r="W61" s="84"/>
      <c r="X61" s="85"/>
      <c r="Y61" s="84"/>
      <c r="Z61" s="85"/>
      <c r="AA61" s="84"/>
      <c r="AB61" s="85"/>
      <c r="AC61" s="84"/>
      <c r="AD61" s="85"/>
      <c r="AE61" s="82"/>
      <c r="AF61" s="85"/>
      <c r="AG61" s="84"/>
      <c r="AH61" s="85"/>
      <c r="AI61" s="84"/>
      <c r="AJ61" s="85"/>
      <c r="AK61" s="82"/>
      <c r="AL61" s="85"/>
      <c r="AM61" s="84"/>
      <c r="AN61" s="85"/>
      <c r="AO61" s="84"/>
      <c r="AP61" s="85"/>
      <c r="AQ61" s="82"/>
      <c r="AR61" s="85"/>
      <c r="AS61" s="84"/>
      <c r="AT61" s="85"/>
      <c r="AU61" s="82"/>
      <c r="AV61" s="85"/>
      <c r="AW61" s="44"/>
      <c r="AX61" s="47"/>
      <c r="AY61" s="30"/>
    </row>
    <row r="62" spans="1:51" s="13" customFormat="1" ht="12.75">
      <c r="A62" s="5"/>
      <c r="B62" s="6"/>
      <c r="C62" s="7"/>
      <c r="D62" s="7"/>
      <c r="E62" s="7"/>
      <c r="F62" s="7"/>
      <c r="G62" s="7"/>
      <c r="H62" s="3"/>
      <c r="I62" s="16"/>
      <c r="J62" s="17"/>
      <c r="K62" s="56"/>
      <c r="L62" s="59"/>
      <c r="M62" s="20"/>
      <c r="N62" s="21"/>
      <c r="O62" s="18"/>
      <c r="P62" s="19"/>
      <c r="Q62" s="44"/>
      <c r="R62" s="47"/>
      <c r="S62" s="30"/>
      <c r="T62" s="30"/>
      <c r="U62" s="84"/>
      <c r="V62" s="85"/>
      <c r="W62" s="84"/>
      <c r="X62" s="85"/>
      <c r="Y62" s="84"/>
      <c r="Z62" s="85"/>
      <c r="AA62" s="84"/>
      <c r="AB62" s="85"/>
      <c r="AC62" s="84"/>
      <c r="AD62" s="85"/>
      <c r="AE62" s="82"/>
      <c r="AF62" s="85"/>
      <c r="AG62" s="84"/>
      <c r="AH62" s="85"/>
      <c r="AI62" s="84"/>
      <c r="AJ62" s="85"/>
      <c r="AK62" s="82"/>
      <c r="AL62" s="85"/>
      <c r="AM62" s="84"/>
      <c r="AN62" s="85"/>
      <c r="AO62" s="84"/>
      <c r="AP62" s="85"/>
      <c r="AQ62" s="82"/>
      <c r="AR62" s="85"/>
      <c r="AS62" s="84"/>
      <c r="AT62" s="85"/>
      <c r="AU62" s="82"/>
      <c r="AV62" s="85"/>
      <c r="AW62" s="44"/>
      <c r="AX62" s="47"/>
      <c r="AY62" s="30"/>
    </row>
    <row r="63" spans="1:51" s="13" customFormat="1" ht="12.75">
      <c r="A63" s="14" t="s">
        <v>19</v>
      </c>
      <c r="B63" s="6"/>
      <c r="C63" s="7"/>
      <c r="D63" s="7"/>
      <c r="E63" s="7"/>
      <c r="F63" s="7"/>
      <c r="G63" s="7"/>
      <c r="H63" s="3"/>
      <c r="I63" s="16"/>
      <c r="J63" s="17"/>
      <c r="K63" s="60"/>
      <c r="L63" s="59"/>
      <c r="M63" s="20"/>
      <c r="N63" s="21"/>
      <c r="O63" s="18"/>
      <c r="P63" s="19"/>
      <c r="Q63" s="44"/>
      <c r="R63" s="47"/>
      <c r="S63" s="30"/>
      <c r="T63" s="30"/>
      <c r="U63" s="84"/>
      <c r="V63" s="85"/>
      <c r="W63" s="84"/>
      <c r="X63" s="85"/>
      <c r="Y63" s="84"/>
      <c r="Z63" s="85"/>
      <c r="AA63" s="84"/>
      <c r="AB63" s="85"/>
      <c r="AC63" s="84"/>
      <c r="AD63" s="85"/>
      <c r="AE63" s="66"/>
      <c r="AF63" s="85"/>
      <c r="AG63" s="84"/>
      <c r="AH63" s="85"/>
      <c r="AI63" s="84"/>
      <c r="AJ63" s="85"/>
      <c r="AK63" s="66"/>
      <c r="AL63" s="85"/>
      <c r="AM63" s="84"/>
      <c r="AN63" s="85"/>
      <c r="AO63" s="84"/>
      <c r="AP63" s="85"/>
      <c r="AQ63" s="66"/>
      <c r="AR63" s="85"/>
      <c r="AS63" s="84"/>
      <c r="AT63" s="85"/>
      <c r="AU63" s="66"/>
      <c r="AV63" s="85"/>
      <c r="AW63" s="44"/>
      <c r="AX63" s="47"/>
      <c r="AY63" s="30"/>
    </row>
    <row r="64" spans="1:51" ht="12.75">
      <c r="A64" s="111">
        <v>7</v>
      </c>
      <c r="B64" s="6">
        <v>36</v>
      </c>
      <c r="C64" s="7">
        <v>979</v>
      </c>
      <c r="D64" s="7">
        <v>635</v>
      </c>
      <c r="E64" s="7">
        <v>634</v>
      </c>
      <c r="F64" s="7">
        <v>3</v>
      </c>
      <c r="G64" s="7">
        <v>631</v>
      </c>
      <c r="H64" s="3">
        <f aca="true" t="shared" si="132" ref="H64:H69">$D64/$C64</f>
        <v>0.6486210418794689</v>
      </c>
      <c r="I64" s="16">
        <v>278</v>
      </c>
      <c r="J64" s="17">
        <f aca="true" t="shared" si="133" ref="J64:J69">$I64/$G64</f>
        <v>0.4405705229793978</v>
      </c>
      <c r="K64" s="58">
        <v>184</v>
      </c>
      <c r="L64" s="59">
        <f aca="true" t="shared" si="134" ref="L64:L69">$K64/$G64</f>
        <v>0.29160063391442154</v>
      </c>
      <c r="M64" s="20">
        <v>90</v>
      </c>
      <c r="N64" s="21">
        <f aca="true" t="shared" si="135" ref="N64:N69">$M64/$G64</f>
        <v>0.14263074484944532</v>
      </c>
      <c r="O64" s="18">
        <v>49</v>
      </c>
      <c r="P64" s="19">
        <f aca="true" t="shared" si="136" ref="P64:P69">$O64/$G64</f>
        <v>0.07765451664025357</v>
      </c>
      <c r="Q64" s="44">
        <f aca="true" t="shared" si="137" ref="Q64:Q69">U64+W64+Y64+AA64+AC64+AE64+AG64+AI64+AK64+AM64+AO64+AQ64+AS64+AU64+AW64</f>
        <v>30</v>
      </c>
      <c r="R64" s="47">
        <f aca="true" t="shared" si="138" ref="R64:R69">$Q64/$G64</f>
        <v>0.04754358161648178</v>
      </c>
      <c r="S64" s="114">
        <v>7</v>
      </c>
      <c r="T64" s="89"/>
      <c r="U64" s="84">
        <v>6</v>
      </c>
      <c r="V64" s="85">
        <f aca="true" t="shared" si="139" ref="V64:V69">$U64/$G64</f>
        <v>0.009508716323296355</v>
      </c>
      <c r="W64" s="84">
        <v>0</v>
      </c>
      <c r="X64" s="85">
        <f aca="true" t="shared" si="140" ref="X64:X69">$W64/$G64</f>
        <v>0</v>
      </c>
      <c r="Y64" s="84">
        <v>3</v>
      </c>
      <c r="Z64" s="85">
        <f aca="true" t="shared" si="141" ref="Z64:Z69">$Y64/$G64</f>
        <v>0.004754358161648178</v>
      </c>
      <c r="AA64" s="84">
        <v>2</v>
      </c>
      <c r="AB64" s="85">
        <f aca="true" t="shared" si="142" ref="AB64:AB69">$AA64/$G64</f>
        <v>0.003169572107765452</v>
      </c>
      <c r="AC64" s="84">
        <v>6</v>
      </c>
      <c r="AD64" s="85">
        <f aca="true" t="shared" si="143" ref="AD64:AD69">$AC64/$G64</f>
        <v>0.009508716323296355</v>
      </c>
      <c r="AE64" s="84">
        <v>6</v>
      </c>
      <c r="AF64" s="85">
        <f aca="true" t="shared" si="144" ref="AF64:AF69">$AE64/$G64</f>
        <v>0.009508716323296355</v>
      </c>
      <c r="AG64" s="84">
        <v>1</v>
      </c>
      <c r="AH64" s="85">
        <f aca="true" t="shared" si="145" ref="AH64:AH69">$AG64/$G64</f>
        <v>0.001584786053882726</v>
      </c>
      <c r="AI64" s="84">
        <v>0</v>
      </c>
      <c r="AJ64" s="85">
        <f aca="true" t="shared" si="146" ref="AJ64:AJ69">$AI64/$G64</f>
        <v>0</v>
      </c>
      <c r="AK64" s="84">
        <v>1</v>
      </c>
      <c r="AL64" s="85">
        <f aca="true" t="shared" si="147" ref="AL64:AL69">$AK64/$G64</f>
        <v>0.001584786053882726</v>
      </c>
      <c r="AM64" s="84">
        <v>1</v>
      </c>
      <c r="AN64" s="85">
        <f aca="true" t="shared" si="148" ref="AN64:AN69">$AM64/$G64</f>
        <v>0.001584786053882726</v>
      </c>
      <c r="AO64" s="84">
        <v>3</v>
      </c>
      <c r="AP64" s="85">
        <f aca="true" t="shared" si="149" ref="AP64:AP69">$AO64/$G64</f>
        <v>0.004754358161648178</v>
      </c>
      <c r="AQ64" s="84">
        <v>1</v>
      </c>
      <c r="AR64" s="85">
        <f aca="true" t="shared" si="150" ref="AR64:AR69">$AQ64/$G64</f>
        <v>0.001584786053882726</v>
      </c>
      <c r="AS64" s="84">
        <v>0</v>
      </c>
      <c r="AT64" s="85">
        <f aca="true" t="shared" si="151" ref="AT64:AT69">$AS64/$G64</f>
        <v>0</v>
      </c>
      <c r="AU64" s="84">
        <v>0</v>
      </c>
      <c r="AV64" s="85">
        <f aca="true" t="shared" si="152" ref="AV64:AV69">$AU64/$G64</f>
        <v>0</v>
      </c>
      <c r="AW64" s="44">
        <v>0</v>
      </c>
      <c r="AX64" s="47">
        <f aca="true" t="shared" si="153" ref="AX64:AX69">$AW64/$G64</f>
        <v>0</v>
      </c>
      <c r="AY64" s="114">
        <v>7</v>
      </c>
    </row>
    <row r="65" spans="1:51" ht="12.75">
      <c r="A65" s="112"/>
      <c r="B65" s="6">
        <v>37</v>
      </c>
      <c r="C65" s="7">
        <v>1045</v>
      </c>
      <c r="D65" s="7">
        <v>704</v>
      </c>
      <c r="E65" s="7">
        <v>704</v>
      </c>
      <c r="F65" s="7">
        <v>3</v>
      </c>
      <c r="G65" s="7">
        <v>701</v>
      </c>
      <c r="H65" s="3">
        <f t="shared" si="132"/>
        <v>0.6736842105263158</v>
      </c>
      <c r="I65" s="16">
        <v>318</v>
      </c>
      <c r="J65" s="17">
        <f t="shared" si="133"/>
        <v>0.4536376604850214</v>
      </c>
      <c r="K65" s="58">
        <v>199</v>
      </c>
      <c r="L65" s="59">
        <f t="shared" si="134"/>
        <v>0.2838801711840228</v>
      </c>
      <c r="M65" s="20">
        <v>127</v>
      </c>
      <c r="N65" s="21">
        <f t="shared" si="135"/>
        <v>0.181169757489301</v>
      </c>
      <c r="O65" s="18">
        <v>30</v>
      </c>
      <c r="P65" s="19">
        <f t="shared" si="136"/>
        <v>0.042796005706134094</v>
      </c>
      <c r="Q65" s="44">
        <f t="shared" si="137"/>
        <v>27</v>
      </c>
      <c r="R65" s="47">
        <f t="shared" si="138"/>
        <v>0.03851640513552068</v>
      </c>
      <c r="S65" s="114"/>
      <c r="T65" s="89"/>
      <c r="U65" s="84">
        <v>1</v>
      </c>
      <c r="V65" s="85">
        <f t="shared" si="139"/>
        <v>0.0014265335235378032</v>
      </c>
      <c r="W65" s="84">
        <v>3</v>
      </c>
      <c r="X65" s="85">
        <f t="shared" si="140"/>
        <v>0.0042796005706134095</v>
      </c>
      <c r="Y65" s="84">
        <v>2</v>
      </c>
      <c r="Z65" s="85">
        <f t="shared" si="141"/>
        <v>0.0028530670470756064</v>
      </c>
      <c r="AA65" s="84">
        <v>4</v>
      </c>
      <c r="AB65" s="85">
        <f t="shared" si="142"/>
        <v>0.005706134094151213</v>
      </c>
      <c r="AC65" s="84">
        <v>1</v>
      </c>
      <c r="AD65" s="85">
        <f t="shared" si="143"/>
        <v>0.0014265335235378032</v>
      </c>
      <c r="AE65" s="84">
        <v>5</v>
      </c>
      <c r="AF65" s="85">
        <f t="shared" si="144"/>
        <v>0.007132667617689016</v>
      </c>
      <c r="AG65" s="84">
        <v>1</v>
      </c>
      <c r="AH65" s="85">
        <f t="shared" si="145"/>
        <v>0.0014265335235378032</v>
      </c>
      <c r="AI65" s="84">
        <v>8</v>
      </c>
      <c r="AJ65" s="85">
        <f t="shared" si="146"/>
        <v>0.011412268188302425</v>
      </c>
      <c r="AK65" s="84">
        <v>0</v>
      </c>
      <c r="AL65" s="85">
        <f t="shared" si="147"/>
        <v>0</v>
      </c>
      <c r="AM65" s="84">
        <v>2</v>
      </c>
      <c r="AN65" s="85">
        <f t="shared" si="148"/>
        <v>0.0028530670470756064</v>
      </c>
      <c r="AO65" s="84">
        <v>0</v>
      </c>
      <c r="AP65" s="85">
        <f t="shared" si="149"/>
        <v>0</v>
      </c>
      <c r="AQ65" s="84">
        <v>0</v>
      </c>
      <c r="AR65" s="85">
        <f t="shared" si="150"/>
        <v>0</v>
      </c>
      <c r="AS65" s="84">
        <v>0</v>
      </c>
      <c r="AT65" s="85">
        <f t="shared" si="151"/>
        <v>0</v>
      </c>
      <c r="AU65" s="84">
        <v>0</v>
      </c>
      <c r="AV65" s="85">
        <f t="shared" si="152"/>
        <v>0</v>
      </c>
      <c r="AW65" s="44">
        <v>0</v>
      </c>
      <c r="AX65" s="47">
        <f t="shared" si="153"/>
        <v>0</v>
      </c>
      <c r="AY65" s="114"/>
    </row>
    <row r="66" spans="1:51" ht="12.75">
      <c r="A66" s="112"/>
      <c r="B66" s="6">
        <v>38</v>
      </c>
      <c r="C66" s="7">
        <v>1065</v>
      </c>
      <c r="D66" s="7">
        <v>740</v>
      </c>
      <c r="E66" s="7">
        <v>740</v>
      </c>
      <c r="F66" s="7">
        <v>5</v>
      </c>
      <c r="G66" s="7">
        <v>735</v>
      </c>
      <c r="H66" s="3">
        <f t="shared" si="132"/>
        <v>0.6948356807511737</v>
      </c>
      <c r="I66" s="16">
        <v>323</v>
      </c>
      <c r="J66" s="17">
        <f t="shared" si="133"/>
        <v>0.43945578231292515</v>
      </c>
      <c r="K66" s="58">
        <v>238</v>
      </c>
      <c r="L66" s="59">
        <f t="shared" si="134"/>
        <v>0.3238095238095238</v>
      </c>
      <c r="M66" s="20">
        <v>101</v>
      </c>
      <c r="N66" s="21">
        <f t="shared" si="135"/>
        <v>0.13741496598639455</v>
      </c>
      <c r="O66" s="18">
        <v>39</v>
      </c>
      <c r="P66" s="19">
        <f t="shared" si="136"/>
        <v>0.053061224489795916</v>
      </c>
      <c r="Q66" s="44">
        <f t="shared" si="137"/>
        <v>34</v>
      </c>
      <c r="R66" s="47">
        <f t="shared" si="138"/>
        <v>0.04625850340136054</v>
      </c>
      <c r="S66" s="114"/>
      <c r="T66" s="89"/>
      <c r="U66" s="84">
        <v>4</v>
      </c>
      <c r="V66" s="85">
        <f t="shared" si="139"/>
        <v>0.005442176870748299</v>
      </c>
      <c r="W66" s="84">
        <v>3</v>
      </c>
      <c r="X66" s="85">
        <f t="shared" si="140"/>
        <v>0.004081632653061225</v>
      </c>
      <c r="Y66" s="84">
        <v>3</v>
      </c>
      <c r="Z66" s="85">
        <f t="shared" si="141"/>
        <v>0.004081632653061225</v>
      </c>
      <c r="AA66" s="84">
        <v>3</v>
      </c>
      <c r="AB66" s="85">
        <f t="shared" si="142"/>
        <v>0.004081632653061225</v>
      </c>
      <c r="AC66" s="84">
        <v>3</v>
      </c>
      <c r="AD66" s="85">
        <f t="shared" si="143"/>
        <v>0.004081632653061225</v>
      </c>
      <c r="AE66" s="84">
        <v>3</v>
      </c>
      <c r="AF66" s="85">
        <f t="shared" si="144"/>
        <v>0.004081632653061225</v>
      </c>
      <c r="AG66" s="84">
        <v>4</v>
      </c>
      <c r="AH66" s="85">
        <f t="shared" si="145"/>
        <v>0.005442176870748299</v>
      </c>
      <c r="AI66" s="84">
        <v>1</v>
      </c>
      <c r="AJ66" s="85">
        <f t="shared" si="146"/>
        <v>0.0013605442176870747</v>
      </c>
      <c r="AK66" s="84">
        <v>3</v>
      </c>
      <c r="AL66" s="85">
        <f t="shared" si="147"/>
        <v>0.004081632653061225</v>
      </c>
      <c r="AM66" s="84">
        <v>3</v>
      </c>
      <c r="AN66" s="85">
        <f t="shared" si="148"/>
        <v>0.004081632653061225</v>
      </c>
      <c r="AO66" s="84">
        <v>2</v>
      </c>
      <c r="AP66" s="85">
        <f t="shared" si="149"/>
        <v>0.0027210884353741495</v>
      </c>
      <c r="AQ66" s="84">
        <v>0</v>
      </c>
      <c r="AR66" s="85">
        <f t="shared" si="150"/>
        <v>0</v>
      </c>
      <c r="AS66" s="84">
        <v>0</v>
      </c>
      <c r="AT66" s="85">
        <f t="shared" si="151"/>
        <v>0</v>
      </c>
      <c r="AU66" s="84">
        <v>0</v>
      </c>
      <c r="AV66" s="85">
        <f t="shared" si="152"/>
        <v>0</v>
      </c>
      <c r="AW66" s="44">
        <v>2</v>
      </c>
      <c r="AX66" s="47">
        <f t="shared" si="153"/>
        <v>0.0027210884353741495</v>
      </c>
      <c r="AY66" s="114"/>
    </row>
    <row r="67" spans="1:51" ht="12.75">
      <c r="A67" s="112"/>
      <c r="B67" s="6">
        <v>39</v>
      </c>
      <c r="C67" s="7">
        <v>987</v>
      </c>
      <c r="D67" s="7">
        <v>720</v>
      </c>
      <c r="E67" s="7">
        <v>720</v>
      </c>
      <c r="F67" s="7">
        <v>2</v>
      </c>
      <c r="G67" s="7">
        <v>718</v>
      </c>
      <c r="H67" s="3">
        <f t="shared" si="132"/>
        <v>0.729483282674772</v>
      </c>
      <c r="I67" s="16">
        <v>261</v>
      </c>
      <c r="J67" s="17">
        <f t="shared" si="133"/>
        <v>0.3635097493036212</v>
      </c>
      <c r="K67" s="58">
        <v>262</v>
      </c>
      <c r="L67" s="59">
        <f t="shared" si="134"/>
        <v>0.3649025069637883</v>
      </c>
      <c r="M67" s="20">
        <v>96</v>
      </c>
      <c r="N67" s="21">
        <f t="shared" si="135"/>
        <v>0.13370473537604458</v>
      </c>
      <c r="O67" s="18">
        <v>80</v>
      </c>
      <c r="P67" s="19">
        <f t="shared" si="136"/>
        <v>0.11142061281337047</v>
      </c>
      <c r="Q67" s="44">
        <f t="shared" si="137"/>
        <v>19</v>
      </c>
      <c r="R67" s="47">
        <f t="shared" si="138"/>
        <v>0.026462395543175487</v>
      </c>
      <c r="S67" s="114"/>
      <c r="T67" s="89"/>
      <c r="U67" s="84">
        <v>5</v>
      </c>
      <c r="V67" s="85">
        <f t="shared" si="139"/>
        <v>0.006963788300835654</v>
      </c>
      <c r="W67" s="84">
        <v>2</v>
      </c>
      <c r="X67" s="85">
        <f t="shared" si="140"/>
        <v>0.002785515320334262</v>
      </c>
      <c r="Y67" s="84">
        <v>3</v>
      </c>
      <c r="Z67" s="85">
        <f t="shared" si="141"/>
        <v>0.004178272980501393</v>
      </c>
      <c r="AA67" s="84">
        <v>1</v>
      </c>
      <c r="AB67" s="85">
        <f t="shared" si="142"/>
        <v>0.001392757660167131</v>
      </c>
      <c r="AC67" s="84">
        <v>1</v>
      </c>
      <c r="AD67" s="85">
        <f t="shared" si="143"/>
        <v>0.001392757660167131</v>
      </c>
      <c r="AE67" s="84">
        <v>1</v>
      </c>
      <c r="AF67" s="85">
        <f t="shared" si="144"/>
        <v>0.001392757660167131</v>
      </c>
      <c r="AG67" s="84">
        <v>1</v>
      </c>
      <c r="AH67" s="85">
        <f t="shared" si="145"/>
        <v>0.001392757660167131</v>
      </c>
      <c r="AI67" s="84">
        <v>1</v>
      </c>
      <c r="AJ67" s="85">
        <f t="shared" si="146"/>
        <v>0.001392757660167131</v>
      </c>
      <c r="AK67" s="84">
        <v>2</v>
      </c>
      <c r="AL67" s="85">
        <f t="shared" si="147"/>
        <v>0.002785515320334262</v>
      </c>
      <c r="AM67" s="84">
        <v>0</v>
      </c>
      <c r="AN67" s="85">
        <f t="shared" si="148"/>
        <v>0</v>
      </c>
      <c r="AO67" s="84">
        <v>1</v>
      </c>
      <c r="AP67" s="85">
        <f t="shared" si="149"/>
        <v>0.001392757660167131</v>
      </c>
      <c r="AQ67" s="84">
        <v>1</v>
      </c>
      <c r="AR67" s="85">
        <f t="shared" si="150"/>
        <v>0.001392757660167131</v>
      </c>
      <c r="AS67" s="84">
        <v>0</v>
      </c>
      <c r="AT67" s="85">
        <f t="shared" si="151"/>
        <v>0</v>
      </c>
      <c r="AU67" s="84">
        <v>0</v>
      </c>
      <c r="AV67" s="85">
        <f t="shared" si="152"/>
        <v>0</v>
      </c>
      <c r="AW67" s="44">
        <v>0</v>
      </c>
      <c r="AX67" s="47">
        <f t="shared" si="153"/>
        <v>0</v>
      </c>
      <c r="AY67" s="114"/>
    </row>
    <row r="68" spans="1:51" ht="12.75">
      <c r="A68" s="113"/>
      <c r="B68" s="6">
        <v>40</v>
      </c>
      <c r="C68" s="7">
        <v>1049</v>
      </c>
      <c r="D68" s="7">
        <v>749</v>
      </c>
      <c r="E68" s="7">
        <v>749</v>
      </c>
      <c r="F68" s="7">
        <v>0</v>
      </c>
      <c r="G68" s="7">
        <v>749</v>
      </c>
      <c r="H68" s="3">
        <f t="shared" si="132"/>
        <v>0.7140133460438512</v>
      </c>
      <c r="I68" s="16">
        <v>295</v>
      </c>
      <c r="J68" s="17">
        <f t="shared" si="133"/>
        <v>0.3938584779706275</v>
      </c>
      <c r="K68" s="58">
        <v>239</v>
      </c>
      <c r="L68" s="59">
        <f t="shared" si="134"/>
        <v>0.3190921228304406</v>
      </c>
      <c r="M68" s="20">
        <v>119</v>
      </c>
      <c r="N68" s="21">
        <f t="shared" si="135"/>
        <v>0.1588785046728972</v>
      </c>
      <c r="O68" s="18">
        <v>64</v>
      </c>
      <c r="P68" s="19">
        <f t="shared" si="136"/>
        <v>0.08544726301735647</v>
      </c>
      <c r="Q68" s="44">
        <f t="shared" si="137"/>
        <v>32</v>
      </c>
      <c r="R68" s="47">
        <f t="shared" si="138"/>
        <v>0.042723631508678236</v>
      </c>
      <c r="S68" s="114"/>
      <c r="T68" s="89"/>
      <c r="U68" s="84">
        <v>0</v>
      </c>
      <c r="V68" s="85">
        <f t="shared" si="139"/>
        <v>0</v>
      </c>
      <c r="W68" s="84">
        <v>2</v>
      </c>
      <c r="X68" s="85">
        <f t="shared" si="140"/>
        <v>0.0026702269692923898</v>
      </c>
      <c r="Y68" s="84">
        <v>6</v>
      </c>
      <c r="Z68" s="85">
        <f t="shared" si="141"/>
        <v>0.00801068090787717</v>
      </c>
      <c r="AA68" s="84">
        <v>8</v>
      </c>
      <c r="AB68" s="85">
        <f t="shared" si="142"/>
        <v>0.010680907877169559</v>
      </c>
      <c r="AC68" s="84">
        <v>1</v>
      </c>
      <c r="AD68" s="85">
        <f t="shared" si="143"/>
        <v>0.0013351134846461949</v>
      </c>
      <c r="AE68" s="84">
        <v>4</v>
      </c>
      <c r="AF68" s="85">
        <f t="shared" si="144"/>
        <v>0.0053404539385847796</v>
      </c>
      <c r="AG68" s="84">
        <v>4</v>
      </c>
      <c r="AH68" s="85">
        <f t="shared" si="145"/>
        <v>0.0053404539385847796</v>
      </c>
      <c r="AI68" s="84">
        <v>3</v>
      </c>
      <c r="AJ68" s="85">
        <f t="shared" si="146"/>
        <v>0.004005340453938585</v>
      </c>
      <c r="AK68" s="84">
        <v>0</v>
      </c>
      <c r="AL68" s="85">
        <f t="shared" si="147"/>
        <v>0</v>
      </c>
      <c r="AM68" s="84">
        <v>2</v>
      </c>
      <c r="AN68" s="85">
        <f t="shared" si="148"/>
        <v>0.0026702269692923898</v>
      </c>
      <c r="AO68" s="84">
        <v>1</v>
      </c>
      <c r="AP68" s="85">
        <f t="shared" si="149"/>
        <v>0.0013351134846461949</v>
      </c>
      <c r="AQ68" s="84">
        <v>0</v>
      </c>
      <c r="AR68" s="85">
        <f t="shared" si="150"/>
        <v>0</v>
      </c>
      <c r="AS68" s="84">
        <v>1</v>
      </c>
      <c r="AT68" s="85">
        <f t="shared" si="151"/>
        <v>0.0013351134846461949</v>
      </c>
      <c r="AU68" s="84">
        <v>0</v>
      </c>
      <c r="AV68" s="85">
        <f t="shared" si="152"/>
        <v>0</v>
      </c>
      <c r="AW68" s="44">
        <v>0</v>
      </c>
      <c r="AX68" s="47">
        <f t="shared" si="153"/>
        <v>0</v>
      </c>
      <c r="AY68" s="114"/>
    </row>
    <row r="69" spans="1:51" s="31" customFormat="1" ht="12.75">
      <c r="A69" s="5"/>
      <c r="B69" s="6"/>
      <c r="C69" s="6">
        <f>SUM(C$64:C$68)</f>
        <v>5125</v>
      </c>
      <c r="D69" s="6">
        <f>SUM(D$64:D$68)</f>
        <v>3548</v>
      </c>
      <c r="E69" s="6">
        <f>SUM(E$64:E$68)</f>
        <v>3547</v>
      </c>
      <c r="F69" s="6">
        <f>SUM(F$64:F$68)</f>
        <v>13</v>
      </c>
      <c r="G69" s="6">
        <f>SUM(G$64:G$68)</f>
        <v>3534</v>
      </c>
      <c r="H69" s="23">
        <f t="shared" si="132"/>
        <v>0.6922926829268292</v>
      </c>
      <c r="I69" s="24">
        <f>SUM(I64:I68)</f>
        <v>1475</v>
      </c>
      <c r="J69" s="25">
        <f t="shared" si="133"/>
        <v>0.4173740803621958</v>
      </c>
      <c r="K69" s="60">
        <f>SUM(K64:K68)</f>
        <v>1122</v>
      </c>
      <c r="L69" s="61">
        <f t="shared" si="134"/>
        <v>0.3174872665534805</v>
      </c>
      <c r="M69" s="28">
        <f>SUM(M64:M68)</f>
        <v>533</v>
      </c>
      <c r="N69" s="29">
        <f t="shared" si="135"/>
        <v>0.15082059988681382</v>
      </c>
      <c r="O69" s="26">
        <f>SUM(O64:O68)</f>
        <v>262</v>
      </c>
      <c r="P69" s="27">
        <f t="shared" si="136"/>
        <v>0.07413695529145445</v>
      </c>
      <c r="Q69" s="50">
        <f t="shared" si="137"/>
        <v>142</v>
      </c>
      <c r="R69" s="49">
        <f t="shared" si="138"/>
        <v>0.04018109790605546</v>
      </c>
      <c r="S69" s="30"/>
      <c r="T69" s="30"/>
      <c r="U69" s="66">
        <f>SUM(U64:U68)</f>
        <v>16</v>
      </c>
      <c r="V69" s="67">
        <f t="shared" si="139"/>
        <v>0.004527447651386531</v>
      </c>
      <c r="W69" s="66">
        <f>SUM(W64:W68)</f>
        <v>10</v>
      </c>
      <c r="X69" s="67">
        <f t="shared" si="140"/>
        <v>0.0028296547821165816</v>
      </c>
      <c r="Y69" s="66">
        <f>SUM(Y64:Y68)</f>
        <v>17</v>
      </c>
      <c r="Z69" s="67">
        <f t="shared" si="141"/>
        <v>0.004810413129598189</v>
      </c>
      <c r="AA69" s="66">
        <f>SUM(AA64:AA68)</f>
        <v>18</v>
      </c>
      <c r="AB69" s="67">
        <f t="shared" si="142"/>
        <v>0.0050933786078098476</v>
      </c>
      <c r="AC69" s="66">
        <f>SUM(AC64:AC68)</f>
        <v>12</v>
      </c>
      <c r="AD69" s="67">
        <f t="shared" si="143"/>
        <v>0.003395585738539898</v>
      </c>
      <c r="AE69" s="66">
        <f>SUM(AE64:AE68)</f>
        <v>19</v>
      </c>
      <c r="AF69" s="67">
        <f t="shared" si="144"/>
        <v>0.005376344086021506</v>
      </c>
      <c r="AG69" s="66">
        <f>SUM(AG64:AG68)</f>
        <v>11</v>
      </c>
      <c r="AH69" s="67">
        <f t="shared" si="145"/>
        <v>0.00311262026032824</v>
      </c>
      <c r="AI69" s="66">
        <f>SUM(AI64:AI68)</f>
        <v>13</v>
      </c>
      <c r="AJ69" s="67">
        <f t="shared" si="146"/>
        <v>0.0036785512167515563</v>
      </c>
      <c r="AK69" s="66">
        <f>SUM(AK64:AK68)</f>
        <v>6</v>
      </c>
      <c r="AL69" s="67">
        <f t="shared" si="147"/>
        <v>0.001697792869269949</v>
      </c>
      <c r="AM69" s="66">
        <f>SUM(AM64:AM68)</f>
        <v>8</v>
      </c>
      <c r="AN69" s="67">
        <f t="shared" si="148"/>
        <v>0.0022637238256932655</v>
      </c>
      <c r="AO69" s="66">
        <f>SUM(AO64:AO68)</f>
        <v>7</v>
      </c>
      <c r="AP69" s="67">
        <f t="shared" si="149"/>
        <v>0.0019807583474816073</v>
      </c>
      <c r="AQ69" s="66">
        <f>SUM(AQ64:AQ68)</f>
        <v>2</v>
      </c>
      <c r="AR69" s="67">
        <f t="shared" si="150"/>
        <v>0.0005659309564233164</v>
      </c>
      <c r="AS69" s="66">
        <f>SUM(AS64:AS68)</f>
        <v>1</v>
      </c>
      <c r="AT69" s="67">
        <f t="shared" si="151"/>
        <v>0.0002829654782116582</v>
      </c>
      <c r="AU69" s="66">
        <f>SUM(AU64:AU68)</f>
        <v>0</v>
      </c>
      <c r="AV69" s="67">
        <f t="shared" si="152"/>
        <v>0</v>
      </c>
      <c r="AW69" s="50">
        <v>2</v>
      </c>
      <c r="AX69" s="49">
        <f t="shared" si="153"/>
        <v>0.0005659309564233164</v>
      </c>
      <c r="AY69" s="30"/>
    </row>
    <row r="70" spans="1:51" s="13" customFormat="1" ht="12.75">
      <c r="A70" s="5"/>
      <c r="B70" s="6"/>
      <c r="C70" s="7"/>
      <c r="D70" s="7"/>
      <c r="E70" s="7"/>
      <c r="F70" s="7"/>
      <c r="G70" s="7"/>
      <c r="H70" s="3"/>
      <c r="I70" s="16"/>
      <c r="J70" s="17"/>
      <c r="K70" s="58"/>
      <c r="L70" s="59"/>
      <c r="M70" s="20"/>
      <c r="N70" s="21"/>
      <c r="O70" s="18"/>
      <c r="P70" s="19"/>
      <c r="Q70" s="44"/>
      <c r="R70" s="47"/>
      <c r="S70" s="30"/>
      <c r="T70" s="30"/>
      <c r="U70" s="84"/>
      <c r="V70" s="85"/>
      <c r="W70" s="84"/>
      <c r="X70" s="85"/>
      <c r="Y70" s="84"/>
      <c r="Z70" s="85"/>
      <c r="AA70" s="84"/>
      <c r="AB70" s="85"/>
      <c r="AC70" s="84"/>
      <c r="AD70" s="85"/>
      <c r="AE70" s="84"/>
      <c r="AF70" s="85"/>
      <c r="AG70" s="84"/>
      <c r="AH70" s="85"/>
      <c r="AI70" s="84"/>
      <c r="AJ70" s="85"/>
      <c r="AK70" s="84"/>
      <c r="AL70" s="85"/>
      <c r="AM70" s="84"/>
      <c r="AN70" s="85"/>
      <c r="AO70" s="84"/>
      <c r="AP70" s="85"/>
      <c r="AQ70" s="84"/>
      <c r="AR70" s="85"/>
      <c r="AS70" s="84"/>
      <c r="AT70" s="85"/>
      <c r="AU70" s="84"/>
      <c r="AV70" s="85"/>
      <c r="AW70" s="44"/>
      <c r="AX70" s="47"/>
      <c r="AY70" s="30"/>
    </row>
    <row r="71" spans="1:51" s="13" customFormat="1" ht="12.75">
      <c r="A71" s="5"/>
      <c r="B71" s="6"/>
      <c r="C71" s="7"/>
      <c r="D71" s="7"/>
      <c r="E71" s="7"/>
      <c r="F71" s="7"/>
      <c r="G71" s="7"/>
      <c r="H71" s="3"/>
      <c r="I71" s="16"/>
      <c r="J71" s="17"/>
      <c r="K71" s="58"/>
      <c r="L71" s="59"/>
      <c r="M71" s="20"/>
      <c r="N71" s="21"/>
      <c r="O71" s="18"/>
      <c r="P71" s="19"/>
      <c r="Q71" s="44"/>
      <c r="R71" s="47"/>
      <c r="S71" s="30"/>
      <c r="T71" s="30"/>
      <c r="U71" s="84"/>
      <c r="V71" s="85"/>
      <c r="W71" s="84"/>
      <c r="X71" s="85"/>
      <c r="Y71" s="84"/>
      <c r="Z71" s="85"/>
      <c r="AA71" s="84"/>
      <c r="AB71" s="85"/>
      <c r="AC71" s="84"/>
      <c r="AD71" s="85"/>
      <c r="AE71" s="84"/>
      <c r="AF71" s="85"/>
      <c r="AG71" s="84"/>
      <c r="AH71" s="85"/>
      <c r="AI71" s="84"/>
      <c r="AJ71" s="85"/>
      <c r="AK71" s="84"/>
      <c r="AL71" s="85"/>
      <c r="AM71" s="84"/>
      <c r="AN71" s="85"/>
      <c r="AO71" s="84"/>
      <c r="AP71" s="85"/>
      <c r="AQ71" s="84"/>
      <c r="AR71" s="85"/>
      <c r="AS71" s="84"/>
      <c r="AT71" s="85"/>
      <c r="AU71" s="84"/>
      <c r="AV71" s="85"/>
      <c r="AW71" s="44"/>
      <c r="AX71" s="47"/>
      <c r="AY71" s="30"/>
    </row>
    <row r="72" spans="1:51" s="13" customFormat="1" ht="12.75">
      <c r="A72" s="14" t="s">
        <v>20</v>
      </c>
      <c r="B72" s="6"/>
      <c r="C72" s="7"/>
      <c r="D72" s="7"/>
      <c r="E72" s="7"/>
      <c r="F72" s="7"/>
      <c r="G72" s="7"/>
      <c r="H72" s="3"/>
      <c r="I72" s="16"/>
      <c r="J72" s="17"/>
      <c r="K72" s="60"/>
      <c r="L72" s="59"/>
      <c r="M72" s="20"/>
      <c r="N72" s="21"/>
      <c r="O72" s="18"/>
      <c r="P72" s="19"/>
      <c r="Q72" s="44"/>
      <c r="R72" s="47"/>
      <c r="S72" s="30"/>
      <c r="T72" s="30"/>
      <c r="U72" s="84"/>
      <c r="V72" s="85"/>
      <c r="W72" s="84"/>
      <c r="X72" s="85"/>
      <c r="Y72" s="84"/>
      <c r="Z72" s="85"/>
      <c r="AA72" s="84"/>
      <c r="AB72" s="85"/>
      <c r="AC72" s="84"/>
      <c r="AD72" s="85"/>
      <c r="AE72" s="66"/>
      <c r="AF72" s="85"/>
      <c r="AG72" s="84"/>
      <c r="AH72" s="85"/>
      <c r="AI72" s="84"/>
      <c r="AJ72" s="85"/>
      <c r="AK72" s="66"/>
      <c r="AL72" s="85"/>
      <c r="AM72" s="84"/>
      <c r="AN72" s="85"/>
      <c r="AO72" s="84"/>
      <c r="AP72" s="85"/>
      <c r="AQ72" s="66"/>
      <c r="AR72" s="85"/>
      <c r="AS72" s="84"/>
      <c r="AT72" s="85"/>
      <c r="AU72" s="66"/>
      <c r="AV72" s="85"/>
      <c r="AW72" s="44"/>
      <c r="AX72" s="47"/>
      <c r="AY72" s="30"/>
    </row>
    <row r="73" spans="1:51" ht="12.75">
      <c r="A73" s="111">
        <v>8</v>
      </c>
      <c r="B73" s="6">
        <v>41</v>
      </c>
      <c r="C73" s="7">
        <v>1012</v>
      </c>
      <c r="D73" s="7">
        <v>702</v>
      </c>
      <c r="E73" s="7">
        <v>702</v>
      </c>
      <c r="F73" s="7">
        <v>3</v>
      </c>
      <c r="G73" s="7">
        <v>699</v>
      </c>
      <c r="H73" s="3">
        <f aca="true" t="shared" si="154" ref="H73:H78">$D73/$C73</f>
        <v>0.6936758893280632</v>
      </c>
      <c r="I73" s="16">
        <v>285</v>
      </c>
      <c r="J73" s="17">
        <f aca="true" t="shared" si="155" ref="J73:J78">$I73/$G73</f>
        <v>0.40772532188841204</v>
      </c>
      <c r="K73" s="58">
        <v>188</v>
      </c>
      <c r="L73" s="59">
        <f aca="true" t="shared" si="156" ref="L73:L78">$K73/$G73</f>
        <v>0.26895565092989987</v>
      </c>
      <c r="M73" s="20">
        <v>128</v>
      </c>
      <c r="N73" s="21">
        <f aca="true" t="shared" si="157" ref="N73:N78">$M73/$G73</f>
        <v>0.18311874105865522</v>
      </c>
      <c r="O73" s="18">
        <v>66</v>
      </c>
      <c r="P73" s="19">
        <f aca="true" t="shared" si="158" ref="P73:P78">$O73/$G73</f>
        <v>0.0944206008583691</v>
      </c>
      <c r="Q73" s="44">
        <f aca="true" t="shared" si="159" ref="Q73:Q78">U73+W73+Y73+AA73+AC73+AE73+AG73+AI73+AK73+AM73+AO73+AQ73+AS73+AU73+AW73</f>
        <v>32</v>
      </c>
      <c r="R73" s="47">
        <f aca="true" t="shared" si="160" ref="R73:R78">$Q73/$G73</f>
        <v>0.045779685264663805</v>
      </c>
      <c r="S73" s="111">
        <v>8</v>
      </c>
      <c r="T73" s="90"/>
      <c r="U73" s="84">
        <v>5</v>
      </c>
      <c r="V73" s="85">
        <f aca="true" t="shared" si="161" ref="V73:V78">$U73/$G73</f>
        <v>0.00715307582260372</v>
      </c>
      <c r="W73" s="84">
        <v>5</v>
      </c>
      <c r="X73" s="85">
        <f aca="true" t="shared" si="162" ref="X73:X78">$W73/$G73</f>
        <v>0.00715307582260372</v>
      </c>
      <c r="Y73" s="84">
        <v>5</v>
      </c>
      <c r="Z73" s="85">
        <f aca="true" t="shared" si="163" ref="Z73:Z78">$Y73/$G73</f>
        <v>0.00715307582260372</v>
      </c>
      <c r="AA73" s="84">
        <v>5</v>
      </c>
      <c r="AB73" s="85">
        <f aca="true" t="shared" si="164" ref="AB73:AB78">$AA73/$G73</f>
        <v>0.00715307582260372</v>
      </c>
      <c r="AC73" s="84">
        <v>1</v>
      </c>
      <c r="AD73" s="85">
        <f aca="true" t="shared" si="165" ref="AD73:AD78">$AC73/$G73</f>
        <v>0.001430615164520744</v>
      </c>
      <c r="AE73" s="84">
        <v>2</v>
      </c>
      <c r="AF73" s="85">
        <f aca="true" t="shared" si="166" ref="AF73:AF78">$AE73/$G73</f>
        <v>0.002861230329041488</v>
      </c>
      <c r="AG73" s="84">
        <v>2</v>
      </c>
      <c r="AH73" s="85">
        <f aca="true" t="shared" si="167" ref="AH73:AH78">$AG73/$G73</f>
        <v>0.002861230329041488</v>
      </c>
      <c r="AI73" s="84">
        <v>4</v>
      </c>
      <c r="AJ73" s="85">
        <f aca="true" t="shared" si="168" ref="AJ73:AJ78">$AI73/$G73</f>
        <v>0.005722460658082976</v>
      </c>
      <c r="AK73" s="84">
        <v>0</v>
      </c>
      <c r="AL73" s="85">
        <f aca="true" t="shared" si="169" ref="AL73:AL78">$AK73/$G73</f>
        <v>0</v>
      </c>
      <c r="AM73" s="84">
        <v>1</v>
      </c>
      <c r="AN73" s="85">
        <f aca="true" t="shared" si="170" ref="AN73:AN78">$AM73/$G73</f>
        <v>0.001430615164520744</v>
      </c>
      <c r="AO73" s="84">
        <v>1</v>
      </c>
      <c r="AP73" s="85">
        <f aca="true" t="shared" si="171" ref="AP73:AP78">$AO73/$G73</f>
        <v>0.001430615164520744</v>
      </c>
      <c r="AQ73" s="84">
        <v>0</v>
      </c>
      <c r="AR73" s="85">
        <f aca="true" t="shared" si="172" ref="AR73:AR78">$AQ73/$G73</f>
        <v>0</v>
      </c>
      <c r="AS73" s="84">
        <v>0</v>
      </c>
      <c r="AT73" s="85">
        <f aca="true" t="shared" si="173" ref="AT73:AT78">$AS73/$G73</f>
        <v>0</v>
      </c>
      <c r="AU73" s="84">
        <v>1</v>
      </c>
      <c r="AV73" s="85">
        <f aca="true" t="shared" si="174" ref="AV73:AV78">$AU73/$G73</f>
        <v>0.001430615164520744</v>
      </c>
      <c r="AW73" s="44">
        <v>0</v>
      </c>
      <c r="AX73" s="47">
        <f aca="true" t="shared" si="175" ref="AX73:AX78">$AW73/$G73</f>
        <v>0</v>
      </c>
      <c r="AY73" s="111">
        <v>8</v>
      </c>
    </row>
    <row r="74" spans="1:51" ht="12.75">
      <c r="A74" s="112"/>
      <c r="B74" s="6">
        <v>42</v>
      </c>
      <c r="C74" s="7">
        <v>1096</v>
      </c>
      <c r="D74" s="7">
        <v>808</v>
      </c>
      <c r="E74" s="7">
        <v>808</v>
      </c>
      <c r="F74" s="7">
        <v>2</v>
      </c>
      <c r="G74" s="7">
        <v>806</v>
      </c>
      <c r="H74" s="3">
        <f t="shared" si="154"/>
        <v>0.7372262773722628</v>
      </c>
      <c r="I74" s="16">
        <v>316</v>
      </c>
      <c r="J74" s="17">
        <f t="shared" si="155"/>
        <v>0.3920595533498759</v>
      </c>
      <c r="K74" s="58">
        <v>273</v>
      </c>
      <c r="L74" s="59">
        <f t="shared" si="156"/>
        <v>0.3387096774193548</v>
      </c>
      <c r="M74" s="20">
        <v>105</v>
      </c>
      <c r="N74" s="21">
        <f t="shared" si="157"/>
        <v>0.13027295285359802</v>
      </c>
      <c r="O74" s="18">
        <v>76</v>
      </c>
      <c r="P74" s="19">
        <f t="shared" si="158"/>
        <v>0.09429280397022333</v>
      </c>
      <c r="Q74" s="44">
        <f t="shared" si="159"/>
        <v>36</v>
      </c>
      <c r="R74" s="47">
        <f t="shared" si="160"/>
        <v>0.04466501240694789</v>
      </c>
      <c r="S74" s="112"/>
      <c r="T74" s="91"/>
      <c r="U74" s="84">
        <v>3</v>
      </c>
      <c r="V74" s="85">
        <f t="shared" si="161"/>
        <v>0.0037220843672456576</v>
      </c>
      <c r="W74" s="84">
        <v>2</v>
      </c>
      <c r="X74" s="85">
        <f t="shared" si="162"/>
        <v>0.0024813895781637717</v>
      </c>
      <c r="Y74" s="84">
        <v>6</v>
      </c>
      <c r="Z74" s="85">
        <f t="shared" si="163"/>
        <v>0.007444168734491315</v>
      </c>
      <c r="AA74" s="84">
        <v>5</v>
      </c>
      <c r="AB74" s="85">
        <f t="shared" si="164"/>
        <v>0.00620347394540943</v>
      </c>
      <c r="AC74" s="84">
        <v>2</v>
      </c>
      <c r="AD74" s="85">
        <f t="shared" si="165"/>
        <v>0.0024813895781637717</v>
      </c>
      <c r="AE74" s="84">
        <v>3</v>
      </c>
      <c r="AF74" s="85">
        <f t="shared" si="166"/>
        <v>0.0037220843672456576</v>
      </c>
      <c r="AG74" s="84">
        <v>4</v>
      </c>
      <c r="AH74" s="85">
        <f t="shared" si="167"/>
        <v>0.004962779156327543</v>
      </c>
      <c r="AI74" s="84">
        <v>3</v>
      </c>
      <c r="AJ74" s="85">
        <f t="shared" si="168"/>
        <v>0.0037220843672456576</v>
      </c>
      <c r="AK74" s="84">
        <v>5</v>
      </c>
      <c r="AL74" s="85">
        <f t="shared" si="169"/>
        <v>0.00620347394540943</v>
      </c>
      <c r="AM74" s="84">
        <v>0</v>
      </c>
      <c r="AN74" s="85">
        <f t="shared" si="170"/>
        <v>0</v>
      </c>
      <c r="AO74" s="84">
        <v>2</v>
      </c>
      <c r="AP74" s="85">
        <f t="shared" si="171"/>
        <v>0.0024813895781637717</v>
      </c>
      <c r="AQ74" s="84">
        <v>0</v>
      </c>
      <c r="AR74" s="85">
        <f t="shared" si="172"/>
        <v>0</v>
      </c>
      <c r="AS74" s="84">
        <v>0</v>
      </c>
      <c r="AT74" s="85">
        <f t="shared" si="173"/>
        <v>0</v>
      </c>
      <c r="AU74" s="84">
        <v>1</v>
      </c>
      <c r="AV74" s="85">
        <f t="shared" si="174"/>
        <v>0.0012406947890818859</v>
      </c>
      <c r="AW74" s="44">
        <v>0</v>
      </c>
      <c r="AX74" s="47">
        <f t="shared" si="175"/>
        <v>0</v>
      </c>
      <c r="AY74" s="112"/>
    </row>
    <row r="75" spans="1:51" ht="12.75">
      <c r="A75" s="112"/>
      <c r="B75" s="15">
        <v>43</v>
      </c>
      <c r="C75" s="7">
        <v>1003</v>
      </c>
      <c r="D75" s="7">
        <v>699</v>
      </c>
      <c r="E75" s="7">
        <v>699</v>
      </c>
      <c r="F75" s="7">
        <v>3</v>
      </c>
      <c r="G75" s="7">
        <v>696</v>
      </c>
      <c r="H75" s="3">
        <f t="shared" si="154"/>
        <v>0.6969092721834497</v>
      </c>
      <c r="I75" s="16">
        <v>288</v>
      </c>
      <c r="J75" s="17">
        <f t="shared" si="155"/>
        <v>0.41379310344827586</v>
      </c>
      <c r="K75" s="58">
        <v>216</v>
      </c>
      <c r="L75" s="59">
        <f t="shared" si="156"/>
        <v>0.3103448275862069</v>
      </c>
      <c r="M75" s="20">
        <v>104</v>
      </c>
      <c r="N75" s="21">
        <f t="shared" si="157"/>
        <v>0.14942528735632185</v>
      </c>
      <c r="O75" s="18">
        <v>57</v>
      </c>
      <c r="P75" s="19">
        <f t="shared" si="158"/>
        <v>0.08189655172413793</v>
      </c>
      <c r="Q75" s="44">
        <f t="shared" si="159"/>
        <v>31</v>
      </c>
      <c r="R75" s="47">
        <f t="shared" si="160"/>
        <v>0.04454022988505747</v>
      </c>
      <c r="S75" s="112"/>
      <c r="T75" s="91"/>
      <c r="U75" s="84">
        <v>0</v>
      </c>
      <c r="V75" s="85">
        <f t="shared" si="161"/>
        <v>0</v>
      </c>
      <c r="W75" s="84">
        <v>3</v>
      </c>
      <c r="X75" s="85">
        <f t="shared" si="162"/>
        <v>0.004310344827586207</v>
      </c>
      <c r="Y75" s="84">
        <v>5</v>
      </c>
      <c r="Z75" s="85">
        <f t="shared" si="163"/>
        <v>0.007183908045977011</v>
      </c>
      <c r="AA75" s="84">
        <v>5</v>
      </c>
      <c r="AB75" s="85">
        <f t="shared" si="164"/>
        <v>0.007183908045977011</v>
      </c>
      <c r="AC75" s="84">
        <v>4</v>
      </c>
      <c r="AD75" s="85">
        <f t="shared" si="165"/>
        <v>0.005747126436781609</v>
      </c>
      <c r="AE75" s="84">
        <v>4</v>
      </c>
      <c r="AF75" s="85">
        <f t="shared" si="166"/>
        <v>0.005747126436781609</v>
      </c>
      <c r="AG75" s="84">
        <v>1</v>
      </c>
      <c r="AH75" s="85">
        <f t="shared" si="167"/>
        <v>0.0014367816091954023</v>
      </c>
      <c r="AI75" s="84">
        <v>3</v>
      </c>
      <c r="AJ75" s="85">
        <f t="shared" si="168"/>
        <v>0.004310344827586207</v>
      </c>
      <c r="AK75" s="84">
        <v>4</v>
      </c>
      <c r="AL75" s="85">
        <f t="shared" si="169"/>
        <v>0.005747126436781609</v>
      </c>
      <c r="AM75" s="84">
        <v>0</v>
      </c>
      <c r="AN75" s="85">
        <f t="shared" si="170"/>
        <v>0</v>
      </c>
      <c r="AO75" s="84">
        <v>1</v>
      </c>
      <c r="AP75" s="85">
        <f t="shared" si="171"/>
        <v>0.0014367816091954023</v>
      </c>
      <c r="AQ75" s="84">
        <v>1</v>
      </c>
      <c r="AR75" s="85">
        <f t="shared" si="172"/>
        <v>0.0014367816091954023</v>
      </c>
      <c r="AS75" s="84">
        <v>0</v>
      </c>
      <c r="AT75" s="85">
        <f t="shared" si="173"/>
        <v>0</v>
      </c>
      <c r="AU75" s="84">
        <v>0</v>
      </c>
      <c r="AV75" s="85">
        <f t="shared" si="174"/>
        <v>0</v>
      </c>
      <c r="AW75" s="44">
        <v>0</v>
      </c>
      <c r="AX75" s="47">
        <f t="shared" si="175"/>
        <v>0</v>
      </c>
      <c r="AY75" s="112"/>
    </row>
    <row r="76" spans="1:51" ht="12.75">
      <c r="A76" s="112"/>
      <c r="B76" s="6">
        <v>44</v>
      </c>
      <c r="C76" s="7">
        <v>742</v>
      </c>
      <c r="D76" s="7">
        <v>505</v>
      </c>
      <c r="E76" s="7">
        <v>505</v>
      </c>
      <c r="F76" s="7">
        <v>2</v>
      </c>
      <c r="G76" s="7">
        <v>503</v>
      </c>
      <c r="H76" s="3">
        <f t="shared" si="154"/>
        <v>0.6805929919137467</v>
      </c>
      <c r="I76" s="16">
        <v>214</v>
      </c>
      <c r="J76" s="17">
        <f t="shared" si="155"/>
        <v>0.4254473161033797</v>
      </c>
      <c r="K76" s="58">
        <v>164</v>
      </c>
      <c r="L76" s="59">
        <f t="shared" si="156"/>
        <v>0.3260437375745527</v>
      </c>
      <c r="M76" s="20">
        <v>79</v>
      </c>
      <c r="N76" s="21">
        <f t="shared" si="157"/>
        <v>0.15705765407554673</v>
      </c>
      <c r="O76" s="18">
        <v>24</v>
      </c>
      <c r="P76" s="19">
        <f t="shared" si="158"/>
        <v>0.04771371769383698</v>
      </c>
      <c r="Q76" s="44">
        <f t="shared" si="159"/>
        <v>22</v>
      </c>
      <c r="R76" s="47">
        <f t="shared" si="160"/>
        <v>0.0437375745526839</v>
      </c>
      <c r="S76" s="112"/>
      <c r="T76" s="91"/>
      <c r="U76" s="84">
        <v>1</v>
      </c>
      <c r="V76" s="85">
        <f t="shared" si="161"/>
        <v>0.0019880715705765406</v>
      </c>
      <c r="W76" s="84">
        <v>3</v>
      </c>
      <c r="X76" s="85">
        <f t="shared" si="162"/>
        <v>0.005964214711729622</v>
      </c>
      <c r="Y76" s="84">
        <v>2</v>
      </c>
      <c r="Z76" s="85">
        <f t="shared" si="163"/>
        <v>0.003976143141153081</v>
      </c>
      <c r="AA76" s="84">
        <v>6</v>
      </c>
      <c r="AB76" s="85">
        <f t="shared" si="164"/>
        <v>0.011928429423459244</v>
      </c>
      <c r="AC76" s="84">
        <v>1</v>
      </c>
      <c r="AD76" s="85">
        <f t="shared" si="165"/>
        <v>0.0019880715705765406</v>
      </c>
      <c r="AE76" s="84">
        <v>2</v>
      </c>
      <c r="AF76" s="85">
        <f t="shared" si="166"/>
        <v>0.003976143141153081</v>
      </c>
      <c r="AG76" s="84">
        <v>1</v>
      </c>
      <c r="AH76" s="85">
        <f t="shared" si="167"/>
        <v>0.0019880715705765406</v>
      </c>
      <c r="AI76" s="84">
        <v>3</v>
      </c>
      <c r="AJ76" s="85">
        <f t="shared" si="168"/>
        <v>0.005964214711729622</v>
      </c>
      <c r="AK76" s="84">
        <v>1</v>
      </c>
      <c r="AL76" s="85">
        <f t="shared" si="169"/>
        <v>0.0019880715705765406</v>
      </c>
      <c r="AM76" s="84">
        <v>0</v>
      </c>
      <c r="AN76" s="85">
        <f t="shared" si="170"/>
        <v>0</v>
      </c>
      <c r="AO76" s="84">
        <v>1</v>
      </c>
      <c r="AP76" s="85">
        <f t="shared" si="171"/>
        <v>0.0019880715705765406</v>
      </c>
      <c r="AQ76" s="84">
        <v>0</v>
      </c>
      <c r="AR76" s="85">
        <f t="shared" si="172"/>
        <v>0</v>
      </c>
      <c r="AS76" s="84">
        <v>0</v>
      </c>
      <c r="AT76" s="85">
        <f t="shared" si="173"/>
        <v>0</v>
      </c>
      <c r="AU76" s="84">
        <v>0</v>
      </c>
      <c r="AV76" s="85">
        <f t="shared" si="174"/>
        <v>0</v>
      </c>
      <c r="AW76" s="44">
        <v>1</v>
      </c>
      <c r="AX76" s="47">
        <f t="shared" si="175"/>
        <v>0.0019880715705765406</v>
      </c>
      <c r="AY76" s="112"/>
    </row>
    <row r="77" spans="1:51" ht="12.75">
      <c r="A77" s="113"/>
      <c r="B77" s="6">
        <v>45</v>
      </c>
      <c r="C77" s="7">
        <v>781</v>
      </c>
      <c r="D77" s="7">
        <v>529</v>
      </c>
      <c r="E77" s="7">
        <v>529</v>
      </c>
      <c r="F77" s="7">
        <v>3</v>
      </c>
      <c r="G77" s="7">
        <v>526</v>
      </c>
      <c r="H77" s="3">
        <f t="shared" si="154"/>
        <v>0.677336747759283</v>
      </c>
      <c r="I77" s="16">
        <v>217</v>
      </c>
      <c r="J77" s="17">
        <f t="shared" si="155"/>
        <v>0.41254752851711024</v>
      </c>
      <c r="K77" s="58">
        <v>184</v>
      </c>
      <c r="L77" s="59">
        <f t="shared" si="156"/>
        <v>0.34980988593155893</v>
      </c>
      <c r="M77" s="20">
        <v>76</v>
      </c>
      <c r="N77" s="21">
        <f t="shared" si="157"/>
        <v>0.1444866920152091</v>
      </c>
      <c r="O77" s="18">
        <v>33</v>
      </c>
      <c r="P77" s="19">
        <f t="shared" si="158"/>
        <v>0.06273764258555133</v>
      </c>
      <c r="Q77" s="44">
        <f t="shared" si="159"/>
        <v>16</v>
      </c>
      <c r="R77" s="47">
        <f t="shared" si="160"/>
        <v>0.030418250950570342</v>
      </c>
      <c r="S77" s="113"/>
      <c r="T77" s="92"/>
      <c r="U77" s="84">
        <v>2</v>
      </c>
      <c r="V77" s="85">
        <f t="shared" si="161"/>
        <v>0.0038022813688212928</v>
      </c>
      <c r="W77" s="84">
        <v>2</v>
      </c>
      <c r="X77" s="85">
        <f t="shared" si="162"/>
        <v>0.0038022813688212928</v>
      </c>
      <c r="Y77" s="84">
        <v>3</v>
      </c>
      <c r="Z77" s="85">
        <f t="shared" si="163"/>
        <v>0.005703422053231939</v>
      </c>
      <c r="AA77" s="84">
        <v>2</v>
      </c>
      <c r="AB77" s="85">
        <f t="shared" si="164"/>
        <v>0.0038022813688212928</v>
      </c>
      <c r="AC77" s="84">
        <v>1</v>
      </c>
      <c r="AD77" s="85">
        <f t="shared" si="165"/>
        <v>0.0019011406844106464</v>
      </c>
      <c r="AE77" s="84">
        <v>1</v>
      </c>
      <c r="AF77" s="85">
        <f t="shared" si="166"/>
        <v>0.0019011406844106464</v>
      </c>
      <c r="AG77" s="84">
        <v>0</v>
      </c>
      <c r="AH77" s="85">
        <f t="shared" si="167"/>
        <v>0</v>
      </c>
      <c r="AI77" s="84">
        <v>2</v>
      </c>
      <c r="AJ77" s="85">
        <f t="shared" si="168"/>
        <v>0.0038022813688212928</v>
      </c>
      <c r="AK77" s="84">
        <v>0</v>
      </c>
      <c r="AL77" s="85">
        <f t="shared" si="169"/>
        <v>0</v>
      </c>
      <c r="AM77" s="84">
        <v>1</v>
      </c>
      <c r="AN77" s="85">
        <f t="shared" si="170"/>
        <v>0.0019011406844106464</v>
      </c>
      <c r="AO77" s="84">
        <v>0</v>
      </c>
      <c r="AP77" s="85">
        <f t="shared" si="171"/>
        <v>0</v>
      </c>
      <c r="AQ77" s="84">
        <v>0</v>
      </c>
      <c r="AR77" s="85">
        <f t="shared" si="172"/>
        <v>0</v>
      </c>
      <c r="AS77" s="84">
        <v>2</v>
      </c>
      <c r="AT77" s="85">
        <f t="shared" si="173"/>
        <v>0.0038022813688212928</v>
      </c>
      <c r="AU77" s="84">
        <v>0</v>
      </c>
      <c r="AV77" s="85">
        <f t="shared" si="174"/>
        <v>0</v>
      </c>
      <c r="AW77" s="44">
        <v>0</v>
      </c>
      <c r="AX77" s="47">
        <f t="shared" si="175"/>
        <v>0</v>
      </c>
      <c r="AY77" s="113"/>
    </row>
    <row r="78" spans="1:51" s="31" customFormat="1" ht="12.75">
      <c r="A78" s="5"/>
      <c r="B78" s="6"/>
      <c r="C78" s="6">
        <f>SUM(C73:C77)</f>
        <v>4634</v>
      </c>
      <c r="D78" s="6">
        <f>SUM(D73:D77)</f>
        <v>3243</v>
      </c>
      <c r="E78" s="6">
        <f>SUM(E73:E77)</f>
        <v>3243</v>
      </c>
      <c r="F78" s="6">
        <f>SUM(F73:F77)</f>
        <v>13</v>
      </c>
      <c r="G78" s="6">
        <f>SUM(G73:G77)</f>
        <v>3230</v>
      </c>
      <c r="H78" s="23">
        <f t="shared" si="154"/>
        <v>0.6998273629693569</v>
      </c>
      <c r="I78" s="24">
        <f>SUM(I73:I77)</f>
        <v>1320</v>
      </c>
      <c r="J78" s="25">
        <f t="shared" si="155"/>
        <v>0.4086687306501548</v>
      </c>
      <c r="K78" s="60">
        <f>SUM(K73:K77)</f>
        <v>1025</v>
      </c>
      <c r="L78" s="61">
        <f t="shared" si="156"/>
        <v>0.3173374613003096</v>
      </c>
      <c r="M78" s="28">
        <f>SUM(M73:M77)</f>
        <v>492</v>
      </c>
      <c r="N78" s="29">
        <f t="shared" si="157"/>
        <v>0.1523219814241486</v>
      </c>
      <c r="O78" s="26">
        <f>SUM(O73:O77)</f>
        <v>256</v>
      </c>
      <c r="P78" s="27">
        <f t="shared" si="158"/>
        <v>0.07925696594427245</v>
      </c>
      <c r="Q78" s="50">
        <f t="shared" si="159"/>
        <v>137</v>
      </c>
      <c r="R78" s="49">
        <f t="shared" si="160"/>
        <v>0.04241486068111455</v>
      </c>
      <c r="S78" s="30"/>
      <c r="T78" s="30"/>
      <c r="U78" s="66">
        <f>SUM(U73:U77)</f>
        <v>11</v>
      </c>
      <c r="V78" s="67">
        <f t="shared" si="161"/>
        <v>0.003405572755417957</v>
      </c>
      <c r="W78" s="66">
        <f>SUM(W73:W77)</f>
        <v>15</v>
      </c>
      <c r="X78" s="67">
        <f t="shared" si="162"/>
        <v>0.0046439628482972135</v>
      </c>
      <c r="Y78" s="66">
        <f>SUM(Y73:Y77)</f>
        <v>21</v>
      </c>
      <c r="Z78" s="67">
        <f t="shared" si="163"/>
        <v>0.006501547987616099</v>
      </c>
      <c r="AA78" s="66">
        <f>SUM(AA73:AA77)</f>
        <v>23</v>
      </c>
      <c r="AB78" s="67">
        <f t="shared" si="164"/>
        <v>0.0071207430340557275</v>
      </c>
      <c r="AC78" s="66">
        <f>SUM(AC73:AC77)</f>
        <v>9</v>
      </c>
      <c r="AD78" s="67">
        <f t="shared" si="165"/>
        <v>0.0027863777089783283</v>
      </c>
      <c r="AE78" s="66">
        <f>SUM(AE73:AE77)</f>
        <v>12</v>
      </c>
      <c r="AF78" s="67">
        <f t="shared" si="166"/>
        <v>0.0037151702786377707</v>
      </c>
      <c r="AG78" s="66">
        <f>SUM(AG73:AG77)</f>
        <v>8</v>
      </c>
      <c r="AH78" s="67">
        <f t="shared" si="167"/>
        <v>0.002476780185758514</v>
      </c>
      <c r="AI78" s="66">
        <f>SUM(AI73:AI77)</f>
        <v>15</v>
      </c>
      <c r="AJ78" s="67">
        <f t="shared" si="168"/>
        <v>0.0046439628482972135</v>
      </c>
      <c r="AK78" s="66">
        <f>SUM(AK73:AK77)</f>
        <v>10</v>
      </c>
      <c r="AL78" s="67">
        <f t="shared" si="169"/>
        <v>0.0030959752321981426</v>
      </c>
      <c r="AM78" s="66">
        <f>SUM(AM73:AM77)</f>
        <v>2</v>
      </c>
      <c r="AN78" s="67">
        <f t="shared" si="170"/>
        <v>0.0006191950464396285</v>
      </c>
      <c r="AO78" s="66">
        <f>SUM(AO73:AO77)</f>
        <v>5</v>
      </c>
      <c r="AP78" s="67">
        <f t="shared" si="171"/>
        <v>0.0015479876160990713</v>
      </c>
      <c r="AQ78" s="66">
        <f>SUM(AQ73:AQ77)</f>
        <v>1</v>
      </c>
      <c r="AR78" s="67">
        <f t="shared" si="172"/>
        <v>0.00030959752321981426</v>
      </c>
      <c r="AS78" s="66">
        <f>SUM(AS73:AS77)</f>
        <v>2</v>
      </c>
      <c r="AT78" s="67">
        <f t="shared" si="173"/>
        <v>0.0006191950464396285</v>
      </c>
      <c r="AU78" s="66">
        <f>SUM(AU73:AU77)</f>
        <v>2</v>
      </c>
      <c r="AV78" s="67">
        <f t="shared" si="174"/>
        <v>0.0006191950464396285</v>
      </c>
      <c r="AW78" s="50">
        <v>1</v>
      </c>
      <c r="AX78" s="49">
        <f t="shared" si="175"/>
        <v>0.00030959752321981426</v>
      </c>
      <c r="AY78" s="30"/>
    </row>
    <row r="79" spans="1:51" s="13" customFormat="1" ht="12.75">
      <c r="A79" s="5"/>
      <c r="B79" s="6"/>
      <c r="C79" s="7"/>
      <c r="D79" s="7"/>
      <c r="E79" s="7"/>
      <c r="F79" s="7"/>
      <c r="G79" s="7"/>
      <c r="H79" s="3"/>
      <c r="I79" s="16"/>
      <c r="J79" s="17"/>
      <c r="K79" s="58"/>
      <c r="L79" s="59"/>
      <c r="M79" s="20"/>
      <c r="N79" s="21"/>
      <c r="O79" s="18"/>
      <c r="P79" s="19"/>
      <c r="Q79" s="44"/>
      <c r="R79" s="47"/>
      <c r="S79" s="30"/>
      <c r="T79" s="30"/>
      <c r="U79" s="84"/>
      <c r="V79" s="85"/>
      <c r="W79" s="84"/>
      <c r="X79" s="85"/>
      <c r="Y79" s="84"/>
      <c r="Z79" s="85"/>
      <c r="AA79" s="84"/>
      <c r="AB79" s="85"/>
      <c r="AC79" s="84"/>
      <c r="AD79" s="85"/>
      <c r="AE79" s="84"/>
      <c r="AF79" s="85"/>
      <c r="AG79" s="84"/>
      <c r="AH79" s="85"/>
      <c r="AI79" s="84"/>
      <c r="AJ79" s="85"/>
      <c r="AK79" s="84"/>
      <c r="AL79" s="85"/>
      <c r="AM79" s="84"/>
      <c r="AN79" s="85"/>
      <c r="AO79" s="84"/>
      <c r="AP79" s="85"/>
      <c r="AQ79" s="84"/>
      <c r="AR79" s="85"/>
      <c r="AS79" s="84"/>
      <c r="AT79" s="85"/>
      <c r="AU79" s="84"/>
      <c r="AV79" s="85"/>
      <c r="AW79" s="44"/>
      <c r="AX79" s="47"/>
      <c r="AY79" s="30"/>
    </row>
    <row r="80" spans="1:51" s="13" customFormat="1" ht="12.75">
      <c r="A80" s="5"/>
      <c r="B80" s="6"/>
      <c r="C80" s="7"/>
      <c r="D80" s="7"/>
      <c r="E80" s="7"/>
      <c r="F80" s="7"/>
      <c r="G80" s="7"/>
      <c r="H80" s="3"/>
      <c r="I80" s="16"/>
      <c r="J80" s="17"/>
      <c r="K80" s="58"/>
      <c r="L80" s="59"/>
      <c r="M80" s="20"/>
      <c r="N80" s="21"/>
      <c r="O80" s="18"/>
      <c r="P80" s="19"/>
      <c r="Q80" s="44"/>
      <c r="R80" s="47"/>
      <c r="S80" s="30"/>
      <c r="T80" s="30"/>
      <c r="U80" s="84"/>
      <c r="V80" s="85"/>
      <c r="W80" s="84"/>
      <c r="X80" s="85"/>
      <c r="Y80" s="84"/>
      <c r="Z80" s="85"/>
      <c r="AA80" s="84"/>
      <c r="AB80" s="85"/>
      <c r="AC80" s="84"/>
      <c r="AD80" s="85"/>
      <c r="AE80" s="84"/>
      <c r="AF80" s="85"/>
      <c r="AG80" s="84"/>
      <c r="AH80" s="85"/>
      <c r="AI80" s="84"/>
      <c r="AJ80" s="85"/>
      <c r="AK80" s="84"/>
      <c r="AL80" s="85"/>
      <c r="AM80" s="84"/>
      <c r="AN80" s="85"/>
      <c r="AO80" s="84"/>
      <c r="AP80" s="85"/>
      <c r="AQ80" s="84"/>
      <c r="AR80" s="85"/>
      <c r="AS80" s="84"/>
      <c r="AT80" s="85"/>
      <c r="AU80" s="84"/>
      <c r="AV80" s="85"/>
      <c r="AW80" s="44"/>
      <c r="AX80" s="47"/>
      <c r="AY80" s="30"/>
    </row>
    <row r="81" spans="1:51" s="13" customFormat="1" ht="12.75">
      <c r="A81" s="14" t="s">
        <v>21</v>
      </c>
      <c r="B81" s="6"/>
      <c r="C81" s="7"/>
      <c r="D81" s="7"/>
      <c r="E81" s="7"/>
      <c r="F81" s="7"/>
      <c r="G81" s="7"/>
      <c r="H81" s="3"/>
      <c r="I81" s="16"/>
      <c r="J81" s="17"/>
      <c r="K81" s="60"/>
      <c r="L81" s="59"/>
      <c r="M81" s="20"/>
      <c r="N81" s="21"/>
      <c r="O81" s="18"/>
      <c r="P81" s="19"/>
      <c r="Q81" s="44"/>
      <c r="R81" s="47"/>
      <c r="S81" s="30"/>
      <c r="T81" s="30"/>
      <c r="U81" s="84"/>
      <c r="V81" s="85"/>
      <c r="W81" s="84"/>
      <c r="X81" s="85"/>
      <c r="Y81" s="84"/>
      <c r="Z81" s="85"/>
      <c r="AA81" s="84"/>
      <c r="AB81" s="85"/>
      <c r="AC81" s="84"/>
      <c r="AD81" s="85"/>
      <c r="AE81" s="66"/>
      <c r="AF81" s="85"/>
      <c r="AG81" s="84"/>
      <c r="AH81" s="85"/>
      <c r="AI81" s="84"/>
      <c r="AJ81" s="85"/>
      <c r="AK81" s="66"/>
      <c r="AL81" s="85"/>
      <c r="AM81" s="84"/>
      <c r="AN81" s="85"/>
      <c r="AO81" s="84"/>
      <c r="AP81" s="85"/>
      <c r="AQ81" s="66"/>
      <c r="AR81" s="85"/>
      <c r="AS81" s="84"/>
      <c r="AT81" s="85"/>
      <c r="AU81" s="66"/>
      <c r="AV81" s="85"/>
      <c r="AW81" s="44"/>
      <c r="AX81" s="47"/>
      <c r="AY81" s="30"/>
    </row>
    <row r="82" spans="1:51" ht="12.75">
      <c r="A82" s="111">
        <v>9</v>
      </c>
      <c r="B82" s="6">
        <v>46</v>
      </c>
      <c r="C82" s="7">
        <v>984</v>
      </c>
      <c r="D82" s="7">
        <v>724</v>
      </c>
      <c r="E82" s="7">
        <v>723</v>
      </c>
      <c r="F82" s="7">
        <v>1</v>
      </c>
      <c r="G82" s="7">
        <v>722</v>
      </c>
      <c r="H82" s="3">
        <f aca="true" t="shared" si="176" ref="H82:H87">$D82/$C82</f>
        <v>0.7357723577235772</v>
      </c>
      <c r="I82" s="16">
        <v>286</v>
      </c>
      <c r="J82" s="17">
        <f aca="true" t="shared" si="177" ref="J82:J87">$I82/$G82</f>
        <v>0.3961218836565097</v>
      </c>
      <c r="K82" s="58">
        <v>247</v>
      </c>
      <c r="L82" s="59">
        <f aca="true" t="shared" si="178" ref="L82:L87">$K82/$G82</f>
        <v>0.34210526315789475</v>
      </c>
      <c r="M82" s="20">
        <v>97</v>
      </c>
      <c r="N82" s="21">
        <f aca="true" t="shared" si="179" ref="N82:N87">$M82/$G82</f>
        <v>0.13434903047091412</v>
      </c>
      <c r="O82" s="18">
        <v>51</v>
      </c>
      <c r="P82" s="19">
        <f aca="true" t="shared" si="180" ref="P82:P87">$O82/$G82</f>
        <v>0.07063711911357341</v>
      </c>
      <c r="Q82" s="44">
        <f aca="true" t="shared" si="181" ref="Q82:Q87">U82+W82+Y82+AA82+AC82+AE82+AG82+AI82+AK82+AM82+AO82+AQ82+AS82+AU82+AW82</f>
        <v>41</v>
      </c>
      <c r="R82" s="47">
        <f aca="true" t="shared" si="182" ref="R82:R87">$Q82/$G82</f>
        <v>0.05678670360110803</v>
      </c>
      <c r="S82" s="111">
        <v>9</v>
      </c>
      <c r="T82" s="90"/>
      <c r="U82" s="84">
        <v>2</v>
      </c>
      <c r="V82" s="85">
        <f aca="true" t="shared" si="183" ref="V82:V87">$U82/$G82</f>
        <v>0.002770083102493075</v>
      </c>
      <c r="W82" s="84">
        <v>4</v>
      </c>
      <c r="X82" s="85">
        <f aca="true" t="shared" si="184" ref="X82:X87">$W82/$G82</f>
        <v>0.00554016620498615</v>
      </c>
      <c r="Y82" s="84">
        <v>8</v>
      </c>
      <c r="Z82" s="85">
        <f aca="true" t="shared" si="185" ref="Z82:Z87">$Y82/$G82</f>
        <v>0.0110803324099723</v>
      </c>
      <c r="AA82" s="84">
        <v>4</v>
      </c>
      <c r="AB82" s="85">
        <f aca="true" t="shared" si="186" ref="AB82:AB87">$AA82/$G82</f>
        <v>0.00554016620498615</v>
      </c>
      <c r="AC82" s="84">
        <v>1</v>
      </c>
      <c r="AD82" s="85">
        <f aca="true" t="shared" si="187" ref="AD82:AD87">$AC82/$G82</f>
        <v>0.0013850415512465374</v>
      </c>
      <c r="AE82" s="84">
        <v>1</v>
      </c>
      <c r="AF82" s="85">
        <f aca="true" t="shared" si="188" ref="AF82:AF87">$AE82/$G82</f>
        <v>0.0013850415512465374</v>
      </c>
      <c r="AG82" s="84">
        <v>1</v>
      </c>
      <c r="AH82" s="85">
        <f aca="true" t="shared" si="189" ref="AH82:AH87">$AG82/$G82</f>
        <v>0.0013850415512465374</v>
      </c>
      <c r="AI82" s="84">
        <v>10</v>
      </c>
      <c r="AJ82" s="85">
        <f aca="true" t="shared" si="190" ref="AJ82:AJ87">$AI82/$G82</f>
        <v>0.013850415512465374</v>
      </c>
      <c r="AK82" s="84">
        <v>4</v>
      </c>
      <c r="AL82" s="85">
        <f aca="true" t="shared" si="191" ref="AL82:AL87">$AK82/$G82</f>
        <v>0.00554016620498615</v>
      </c>
      <c r="AM82" s="84">
        <v>4</v>
      </c>
      <c r="AN82" s="85">
        <f aca="true" t="shared" si="192" ref="AN82:AN87">$AM82/$G82</f>
        <v>0.00554016620498615</v>
      </c>
      <c r="AO82" s="84">
        <v>0</v>
      </c>
      <c r="AP82" s="85">
        <f aca="true" t="shared" si="193" ref="AP82:AP87">$AO82/$G82</f>
        <v>0</v>
      </c>
      <c r="AQ82" s="84">
        <v>0</v>
      </c>
      <c r="AR82" s="85">
        <f aca="true" t="shared" si="194" ref="AR82:AR87">$AQ82/$G82</f>
        <v>0</v>
      </c>
      <c r="AS82" s="84">
        <v>0</v>
      </c>
      <c r="AT82" s="85">
        <f aca="true" t="shared" si="195" ref="AT82:AT87">$AS82/$G82</f>
        <v>0</v>
      </c>
      <c r="AU82" s="84">
        <v>1</v>
      </c>
      <c r="AV82" s="85">
        <f aca="true" t="shared" si="196" ref="AV82:AV87">$AU82/$G82</f>
        <v>0.0013850415512465374</v>
      </c>
      <c r="AW82" s="44">
        <v>1</v>
      </c>
      <c r="AX82" s="47">
        <f aca="true" t="shared" si="197" ref="AX82:AX87">$AW82/$G82</f>
        <v>0.0013850415512465374</v>
      </c>
      <c r="AY82" s="111">
        <v>9</v>
      </c>
    </row>
    <row r="83" spans="1:51" ht="12.75">
      <c r="A83" s="112"/>
      <c r="B83" s="6">
        <v>47</v>
      </c>
      <c r="C83" s="7">
        <v>1067</v>
      </c>
      <c r="D83" s="7">
        <v>772</v>
      </c>
      <c r="E83" s="7">
        <v>769</v>
      </c>
      <c r="F83" s="7">
        <v>9</v>
      </c>
      <c r="G83" s="7">
        <v>760</v>
      </c>
      <c r="H83" s="3">
        <f t="shared" si="176"/>
        <v>0.7235238987816307</v>
      </c>
      <c r="I83" s="16">
        <v>288</v>
      </c>
      <c r="J83" s="17">
        <f t="shared" si="177"/>
        <v>0.37894736842105264</v>
      </c>
      <c r="K83" s="58">
        <v>229</v>
      </c>
      <c r="L83" s="59">
        <f t="shared" si="178"/>
        <v>0.3013157894736842</v>
      </c>
      <c r="M83" s="20">
        <v>143</v>
      </c>
      <c r="N83" s="21">
        <f t="shared" si="179"/>
        <v>0.1881578947368421</v>
      </c>
      <c r="O83" s="18">
        <v>68</v>
      </c>
      <c r="P83" s="19">
        <f t="shared" si="180"/>
        <v>0.08947368421052632</v>
      </c>
      <c r="Q83" s="44">
        <f t="shared" si="181"/>
        <v>32</v>
      </c>
      <c r="R83" s="47">
        <f t="shared" si="182"/>
        <v>0.042105263157894736</v>
      </c>
      <c r="S83" s="112"/>
      <c r="T83" s="91"/>
      <c r="U83" s="84">
        <v>3</v>
      </c>
      <c r="V83" s="85">
        <f t="shared" si="183"/>
        <v>0.003947368421052632</v>
      </c>
      <c r="W83" s="84">
        <v>6</v>
      </c>
      <c r="X83" s="85">
        <f t="shared" si="184"/>
        <v>0.007894736842105263</v>
      </c>
      <c r="Y83" s="84">
        <v>7</v>
      </c>
      <c r="Z83" s="85">
        <f t="shared" si="185"/>
        <v>0.009210526315789473</v>
      </c>
      <c r="AA83" s="84">
        <v>2</v>
      </c>
      <c r="AB83" s="85">
        <f t="shared" si="186"/>
        <v>0.002631578947368421</v>
      </c>
      <c r="AC83" s="84">
        <v>0</v>
      </c>
      <c r="AD83" s="85">
        <f t="shared" si="187"/>
        <v>0</v>
      </c>
      <c r="AE83" s="84">
        <v>5</v>
      </c>
      <c r="AF83" s="85">
        <f t="shared" si="188"/>
        <v>0.006578947368421052</v>
      </c>
      <c r="AG83" s="84">
        <v>4</v>
      </c>
      <c r="AH83" s="85">
        <f t="shared" si="189"/>
        <v>0.005263157894736842</v>
      </c>
      <c r="AI83" s="84">
        <v>2</v>
      </c>
      <c r="AJ83" s="85">
        <f t="shared" si="190"/>
        <v>0.002631578947368421</v>
      </c>
      <c r="AK83" s="84">
        <v>3</v>
      </c>
      <c r="AL83" s="85">
        <f t="shared" si="191"/>
        <v>0.003947368421052632</v>
      </c>
      <c r="AM83" s="84">
        <v>0</v>
      </c>
      <c r="AN83" s="85">
        <f t="shared" si="192"/>
        <v>0</v>
      </c>
      <c r="AO83" s="84">
        <v>0</v>
      </c>
      <c r="AP83" s="85">
        <f t="shared" si="193"/>
        <v>0</v>
      </c>
      <c r="AQ83" s="84">
        <v>0</v>
      </c>
      <c r="AR83" s="85">
        <f t="shared" si="194"/>
        <v>0</v>
      </c>
      <c r="AS83" s="84">
        <v>0</v>
      </c>
      <c r="AT83" s="85">
        <f t="shared" si="195"/>
        <v>0</v>
      </c>
      <c r="AU83" s="84">
        <v>0</v>
      </c>
      <c r="AV83" s="85">
        <f t="shared" si="196"/>
        <v>0</v>
      </c>
      <c r="AW83" s="44">
        <v>0</v>
      </c>
      <c r="AX83" s="47">
        <f t="shared" si="197"/>
        <v>0</v>
      </c>
      <c r="AY83" s="112"/>
    </row>
    <row r="84" spans="1:51" ht="12.75">
      <c r="A84" s="112"/>
      <c r="B84" s="6">
        <v>48</v>
      </c>
      <c r="C84" s="7">
        <v>823</v>
      </c>
      <c r="D84" s="7">
        <v>574</v>
      </c>
      <c r="E84" s="7">
        <v>573</v>
      </c>
      <c r="F84" s="7">
        <v>3</v>
      </c>
      <c r="G84" s="7">
        <v>570</v>
      </c>
      <c r="H84" s="3">
        <f t="shared" si="176"/>
        <v>0.6974483596597812</v>
      </c>
      <c r="I84" s="16">
        <v>262</v>
      </c>
      <c r="J84" s="17">
        <f t="shared" si="177"/>
        <v>0.45964912280701753</v>
      </c>
      <c r="K84" s="58">
        <v>164</v>
      </c>
      <c r="L84" s="59">
        <f t="shared" si="178"/>
        <v>0.28771929824561404</v>
      </c>
      <c r="M84" s="20">
        <v>89</v>
      </c>
      <c r="N84" s="21">
        <f t="shared" si="179"/>
        <v>0.156140350877193</v>
      </c>
      <c r="O84" s="18">
        <v>36</v>
      </c>
      <c r="P84" s="19">
        <f t="shared" si="180"/>
        <v>0.06315789473684211</v>
      </c>
      <c r="Q84" s="44">
        <f t="shared" si="181"/>
        <v>19</v>
      </c>
      <c r="R84" s="47">
        <f t="shared" si="182"/>
        <v>0.03333333333333333</v>
      </c>
      <c r="S84" s="112"/>
      <c r="T84" s="91"/>
      <c r="U84" s="84">
        <v>2</v>
      </c>
      <c r="V84" s="85">
        <f t="shared" si="183"/>
        <v>0.0035087719298245615</v>
      </c>
      <c r="W84" s="84">
        <v>4</v>
      </c>
      <c r="X84" s="85">
        <f t="shared" si="184"/>
        <v>0.007017543859649123</v>
      </c>
      <c r="Y84" s="84">
        <v>3</v>
      </c>
      <c r="Z84" s="85">
        <f t="shared" si="185"/>
        <v>0.005263157894736842</v>
      </c>
      <c r="AA84" s="84">
        <v>2</v>
      </c>
      <c r="AB84" s="85">
        <f t="shared" si="186"/>
        <v>0.0035087719298245615</v>
      </c>
      <c r="AC84" s="84">
        <v>5</v>
      </c>
      <c r="AD84" s="85">
        <f t="shared" si="187"/>
        <v>0.008771929824561403</v>
      </c>
      <c r="AE84" s="84">
        <v>2</v>
      </c>
      <c r="AF84" s="85">
        <f t="shared" si="188"/>
        <v>0.0035087719298245615</v>
      </c>
      <c r="AG84" s="84">
        <v>0</v>
      </c>
      <c r="AH84" s="85">
        <f t="shared" si="189"/>
        <v>0</v>
      </c>
      <c r="AI84" s="84">
        <v>0</v>
      </c>
      <c r="AJ84" s="85">
        <f t="shared" si="190"/>
        <v>0</v>
      </c>
      <c r="AK84" s="84">
        <v>0</v>
      </c>
      <c r="AL84" s="85">
        <f t="shared" si="191"/>
        <v>0</v>
      </c>
      <c r="AM84" s="84">
        <v>1</v>
      </c>
      <c r="AN84" s="85">
        <f t="shared" si="192"/>
        <v>0.0017543859649122807</v>
      </c>
      <c r="AO84" s="84">
        <v>0</v>
      </c>
      <c r="AP84" s="85">
        <f t="shared" si="193"/>
        <v>0</v>
      </c>
      <c r="AQ84" s="84">
        <v>0</v>
      </c>
      <c r="AR84" s="85">
        <f t="shared" si="194"/>
        <v>0</v>
      </c>
      <c r="AS84" s="84">
        <v>0</v>
      </c>
      <c r="AT84" s="85">
        <f t="shared" si="195"/>
        <v>0</v>
      </c>
      <c r="AU84" s="84">
        <v>0</v>
      </c>
      <c r="AV84" s="85">
        <f t="shared" si="196"/>
        <v>0</v>
      </c>
      <c r="AW84" s="44">
        <v>0</v>
      </c>
      <c r="AX84" s="47">
        <f t="shared" si="197"/>
        <v>0</v>
      </c>
      <c r="AY84" s="112"/>
    </row>
    <row r="85" spans="1:51" ht="12.75">
      <c r="A85" s="112"/>
      <c r="B85" s="6">
        <v>49</v>
      </c>
      <c r="C85" s="7">
        <v>886</v>
      </c>
      <c r="D85" s="7">
        <v>605</v>
      </c>
      <c r="E85" s="7">
        <v>605</v>
      </c>
      <c r="F85" s="7">
        <v>3</v>
      </c>
      <c r="G85" s="7">
        <v>602</v>
      </c>
      <c r="H85" s="3">
        <f t="shared" si="176"/>
        <v>0.6828442437923251</v>
      </c>
      <c r="I85" s="16">
        <v>236</v>
      </c>
      <c r="J85" s="17">
        <f t="shared" si="177"/>
        <v>0.3920265780730897</v>
      </c>
      <c r="K85" s="58">
        <v>195</v>
      </c>
      <c r="L85" s="59">
        <f t="shared" si="178"/>
        <v>0.3239202657807309</v>
      </c>
      <c r="M85" s="20">
        <v>105</v>
      </c>
      <c r="N85" s="21">
        <f t="shared" si="179"/>
        <v>0.1744186046511628</v>
      </c>
      <c r="O85" s="18">
        <v>48</v>
      </c>
      <c r="P85" s="19">
        <f t="shared" si="180"/>
        <v>0.07973421926910298</v>
      </c>
      <c r="Q85" s="44">
        <f t="shared" si="181"/>
        <v>18</v>
      </c>
      <c r="R85" s="47">
        <f t="shared" si="182"/>
        <v>0.029900332225913623</v>
      </c>
      <c r="S85" s="112"/>
      <c r="T85" s="91"/>
      <c r="U85" s="84">
        <v>1</v>
      </c>
      <c r="V85" s="85">
        <f t="shared" si="183"/>
        <v>0.0016611295681063123</v>
      </c>
      <c r="W85" s="84">
        <v>4</v>
      </c>
      <c r="X85" s="85">
        <f t="shared" si="184"/>
        <v>0.006644518272425249</v>
      </c>
      <c r="Y85" s="84">
        <v>0</v>
      </c>
      <c r="Z85" s="85">
        <f t="shared" si="185"/>
        <v>0</v>
      </c>
      <c r="AA85" s="84">
        <v>3</v>
      </c>
      <c r="AB85" s="85">
        <f t="shared" si="186"/>
        <v>0.0049833887043189366</v>
      </c>
      <c r="AC85" s="84">
        <v>2</v>
      </c>
      <c r="AD85" s="85">
        <f t="shared" si="187"/>
        <v>0.0033222591362126247</v>
      </c>
      <c r="AE85" s="84">
        <v>2</v>
      </c>
      <c r="AF85" s="85">
        <f t="shared" si="188"/>
        <v>0.0033222591362126247</v>
      </c>
      <c r="AG85" s="84">
        <v>0</v>
      </c>
      <c r="AH85" s="85">
        <f t="shared" si="189"/>
        <v>0</v>
      </c>
      <c r="AI85" s="84">
        <v>1</v>
      </c>
      <c r="AJ85" s="85">
        <f t="shared" si="190"/>
        <v>0.0016611295681063123</v>
      </c>
      <c r="AK85" s="84">
        <v>1</v>
      </c>
      <c r="AL85" s="85">
        <f t="shared" si="191"/>
        <v>0.0016611295681063123</v>
      </c>
      <c r="AM85" s="84">
        <v>3</v>
      </c>
      <c r="AN85" s="85">
        <f t="shared" si="192"/>
        <v>0.0049833887043189366</v>
      </c>
      <c r="AO85" s="84">
        <v>0</v>
      </c>
      <c r="AP85" s="85">
        <f t="shared" si="193"/>
        <v>0</v>
      </c>
      <c r="AQ85" s="84">
        <v>0</v>
      </c>
      <c r="AR85" s="85">
        <f t="shared" si="194"/>
        <v>0</v>
      </c>
      <c r="AS85" s="84">
        <v>0</v>
      </c>
      <c r="AT85" s="85">
        <f t="shared" si="195"/>
        <v>0</v>
      </c>
      <c r="AU85" s="84">
        <v>1</v>
      </c>
      <c r="AV85" s="85">
        <f t="shared" si="196"/>
        <v>0.0016611295681063123</v>
      </c>
      <c r="AW85" s="44">
        <v>0</v>
      </c>
      <c r="AX85" s="47">
        <f t="shared" si="197"/>
        <v>0</v>
      </c>
      <c r="AY85" s="112"/>
    </row>
    <row r="86" spans="1:51" ht="12.75">
      <c r="A86" s="113"/>
      <c r="B86" s="6">
        <v>50</v>
      </c>
      <c r="C86" s="7">
        <v>738</v>
      </c>
      <c r="D86" s="7">
        <v>529</v>
      </c>
      <c r="E86" s="7">
        <v>528</v>
      </c>
      <c r="F86" s="7">
        <v>4</v>
      </c>
      <c r="G86" s="7">
        <v>524</v>
      </c>
      <c r="H86" s="3">
        <f t="shared" si="176"/>
        <v>0.7168021680216802</v>
      </c>
      <c r="I86" s="16">
        <v>194</v>
      </c>
      <c r="J86" s="17">
        <f t="shared" si="177"/>
        <v>0.3702290076335878</v>
      </c>
      <c r="K86" s="58">
        <v>182</v>
      </c>
      <c r="L86" s="59">
        <f t="shared" si="178"/>
        <v>0.3473282442748092</v>
      </c>
      <c r="M86" s="20">
        <v>82</v>
      </c>
      <c r="N86" s="21">
        <f t="shared" si="179"/>
        <v>0.15648854961832062</v>
      </c>
      <c r="O86" s="18">
        <v>44</v>
      </c>
      <c r="P86" s="19">
        <f t="shared" si="180"/>
        <v>0.08396946564885496</v>
      </c>
      <c r="Q86" s="44">
        <f t="shared" si="181"/>
        <v>22</v>
      </c>
      <c r="R86" s="47">
        <f t="shared" si="182"/>
        <v>0.04198473282442748</v>
      </c>
      <c r="S86" s="113"/>
      <c r="T86" s="92"/>
      <c r="U86" s="84">
        <v>1</v>
      </c>
      <c r="V86" s="85">
        <f t="shared" si="183"/>
        <v>0.0019083969465648854</v>
      </c>
      <c r="W86" s="84">
        <v>2</v>
      </c>
      <c r="X86" s="85">
        <f t="shared" si="184"/>
        <v>0.003816793893129771</v>
      </c>
      <c r="Y86" s="84">
        <v>3</v>
      </c>
      <c r="Z86" s="85">
        <f t="shared" si="185"/>
        <v>0.0057251908396946565</v>
      </c>
      <c r="AA86" s="84">
        <v>3</v>
      </c>
      <c r="AB86" s="85">
        <f t="shared" si="186"/>
        <v>0.0057251908396946565</v>
      </c>
      <c r="AC86" s="84">
        <v>1</v>
      </c>
      <c r="AD86" s="85">
        <f t="shared" si="187"/>
        <v>0.0019083969465648854</v>
      </c>
      <c r="AE86" s="84">
        <v>2</v>
      </c>
      <c r="AF86" s="85">
        <f t="shared" si="188"/>
        <v>0.003816793893129771</v>
      </c>
      <c r="AG86" s="84">
        <v>4</v>
      </c>
      <c r="AH86" s="85">
        <f t="shared" si="189"/>
        <v>0.007633587786259542</v>
      </c>
      <c r="AI86" s="84">
        <v>0</v>
      </c>
      <c r="AJ86" s="85">
        <f t="shared" si="190"/>
        <v>0</v>
      </c>
      <c r="AK86" s="84">
        <v>2</v>
      </c>
      <c r="AL86" s="85">
        <f t="shared" si="191"/>
        <v>0.003816793893129771</v>
      </c>
      <c r="AM86" s="84">
        <v>1</v>
      </c>
      <c r="AN86" s="85">
        <f t="shared" si="192"/>
        <v>0.0019083969465648854</v>
      </c>
      <c r="AO86" s="84">
        <v>1</v>
      </c>
      <c r="AP86" s="85">
        <f t="shared" si="193"/>
        <v>0.0019083969465648854</v>
      </c>
      <c r="AQ86" s="84">
        <v>1</v>
      </c>
      <c r="AR86" s="85">
        <f t="shared" si="194"/>
        <v>0.0019083969465648854</v>
      </c>
      <c r="AS86" s="84">
        <v>0</v>
      </c>
      <c r="AT86" s="85">
        <f t="shared" si="195"/>
        <v>0</v>
      </c>
      <c r="AU86" s="84">
        <v>1</v>
      </c>
      <c r="AV86" s="85">
        <f t="shared" si="196"/>
        <v>0.0019083969465648854</v>
      </c>
      <c r="AW86" s="44">
        <v>0</v>
      </c>
      <c r="AX86" s="47">
        <f t="shared" si="197"/>
        <v>0</v>
      </c>
      <c r="AY86" s="113"/>
    </row>
    <row r="87" spans="1:51" s="31" customFormat="1" ht="12.75">
      <c r="A87" s="5"/>
      <c r="B87" s="6"/>
      <c r="C87" s="6">
        <f>SUM(C82:C86)</f>
        <v>4498</v>
      </c>
      <c r="D87" s="6">
        <f>SUM(D82:D86)</f>
        <v>3204</v>
      </c>
      <c r="E87" s="6">
        <f>SUM(E82:E86)</f>
        <v>3198</v>
      </c>
      <c r="F87" s="6">
        <f>SUM(F82:F86)</f>
        <v>20</v>
      </c>
      <c r="G87" s="6">
        <f>SUM(G82:G86)</f>
        <v>3178</v>
      </c>
      <c r="H87" s="23">
        <f t="shared" si="176"/>
        <v>0.7123165851489551</v>
      </c>
      <c r="I87" s="24">
        <f>SUM(I82:I86)</f>
        <v>1266</v>
      </c>
      <c r="J87" s="25">
        <f t="shared" si="177"/>
        <v>0.39836375078665825</v>
      </c>
      <c r="K87" s="60">
        <f>SUM(K82:K86)</f>
        <v>1017</v>
      </c>
      <c r="L87" s="61">
        <f t="shared" si="178"/>
        <v>0.3200125865324103</v>
      </c>
      <c r="M87" s="28">
        <f>SUM(M82:M86)</f>
        <v>516</v>
      </c>
      <c r="N87" s="29">
        <f t="shared" si="179"/>
        <v>0.16236626809314034</v>
      </c>
      <c r="O87" s="26">
        <f>SUM(O82:O86)</f>
        <v>247</v>
      </c>
      <c r="P87" s="27">
        <f t="shared" si="180"/>
        <v>0.0777218376337319</v>
      </c>
      <c r="Q87" s="50">
        <f t="shared" si="181"/>
        <v>132</v>
      </c>
      <c r="R87" s="49">
        <f t="shared" si="182"/>
        <v>0.04153555695405916</v>
      </c>
      <c r="S87" s="30"/>
      <c r="T87" s="30"/>
      <c r="U87" s="66">
        <f>SUM(U82:U86)</f>
        <v>9</v>
      </c>
      <c r="V87" s="67">
        <f t="shared" si="183"/>
        <v>0.0028319697923222154</v>
      </c>
      <c r="W87" s="66">
        <f>SUM(W82:W86)</f>
        <v>20</v>
      </c>
      <c r="X87" s="67">
        <f t="shared" si="184"/>
        <v>0.0062932662051604785</v>
      </c>
      <c r="Y87" s="66">
        <f>SUM(Y82:Y86)</f>
        <v>21</v>
      </c>
      <c r="Z87" s="67">
        <f t="shared" si="185"/>
        <v>0.006607929515418502</v>
      </c>
      <c r="AA87" s="66">
        <f>SUM(AA82:AA86)</f>
        <v>14</v>
      </c>
      <c r="AB87" s="67">
        <f t="shared" si="186"/>
        <v>0.004405286343612335</v>
      </c>
      <c r="AC87" s="66">
        <f>SUM(AC82:AC86)</f>
        <v>9</v>
      </c>
      <c r="AD87" s="67">
        <f t="shared" si="187"/>
        <v>0.0028319697923222154</v>
      </c>
      <c r="AE87" s="66">
        <f>SUM(AE82:AE86)</f>
        <v>12</v>
      </c>
      <c r="AF87" s="67">
        <f t="shared" si="188"/>
        <v>0.003775959723096287</v>
      </c>
      <c r="AG87" s="66">
        <f>SUM(AG82:AG86)</f>
        <v>9</v>
      </c>
      <c r="AH87" s="67">
        <f t="shared" si="189"/>
        <v>0.0028319697923222154</v>
      </c>
      <c r="AI87" s="66">
        <f>SUM(AI82:AI86)</f>
        <v>13</v>
      </c>
      <c r="AJ87" s="67">
        <f t="shared" si="190"/>
        <v>0.0040906230333543105</v>
      </c>
      <c r="AK87" s="66">
        <f>SUM(AK82:AK86)</f>
        <v>10</v>
      </c>
      <c r="AL87" s="67">
        <f t="shared" si="191"/>
        <v>0.0031466331025802393</v>
      </c>
      <c r="AM87" s="66">
        <f>SUM(AM82:AM86)</f>
        <v>9</v>
      </c>
      <c r="AN87" s="67">
        <f t="shared" si="192"/>
        <v>0.0028319697923222154</v>
      </c>
      <c r="AO87" s="66">
        <f>SUM(AO82:AO86)</f>
        <v>1</v>
      </c>
      <c r="AP87" s="67">
        <f t="shared" si="193"/>
        <v>0.00031466331025802394</v>
      </c>
      <c r="AQ87" s="66">
        <f>SUM(AQ82:AQ86)</f>
        <v>1</v>
      </c>
      <c r="AR87" s="67">
        <f t="shared" si="194"/>
        <v>0.00031466331025802394</v>
      </c>
      <c r="AS87" s="66">
        <f>SUM(AS82:AS86)</f>
        <v>0</v>
      </c>
      <c r="AT87" s="67">
        <f t="shared" si="195"/>
        <v>0</v>
      </c>
      <c r="AU87" s="66">
        <f>SUM(AU82:AU86)</f>
        <v>3</v>
      </c>
      <c r="AV87" s="67">
        <f t="shared" si="196"/>
        <v>0.0009439899307740718</v>
      </c>
      <c r="AW87" s="50">
        <v>1</v>
      </c>
      <c r="AX87" s="49">
        <f t="shared" si="197"/>
        <v>0.00031466331025802394</v>
      </c>
      <c r="AY87" s="30"/>
    </row>
    <row r="88" spans="1:51" s="13" customFormat="1" ht="12.75">
      <c r="A88" s="5"/>
      <c r="B88" s="6"/>
      <c r="C88" s="7"/>
      <c r="D88" s="7"/>
      <c r="E88" s="7"/>
      <c r="F88" s="7"/>
      <c r="G88" s="7"/>
      <c r="H88" s="3"/>
      <c r="I88" s="16"/>
      <c r="J88" s="17"/>
      <c r="K88" s="58"/>
      <c r="L88" s="59"/>
      <c r="M88" s="20"/>
      <c r="N88" s="21"/>
      <c r="O88" s="18"/>
      <c r="P88" s="19"/>
      <c r="Q88" s="44"/>
      <c r="R88" s="47"/>
      <c r="S88" s="30"/>
      <c r="T88" s="30"/>
      <c r="U88" s="84"/>
      <c r="V88" s="85"/>
      <c r="W88" s="84"/>
      <c r="X88" s="85"/>
      <c r="Y88" s="84"/>
      <c r="Z88" s="85"/>
      <c r="AA88" s="84"/>
      <c r="AB88" s="85"/>
      <c r="AC88" s="84"/>
      <c r="AD88" s="85"/>
      <c r="AE88" s="84"/>
      <c r="AF88" s="85"/>
      <c r="AG88" s="84"/>
      <c r="AH88" s="85"/>
      <c r="AI88" s="84"/>
      <c r="AJ88" s="85"/>
      <c r="AK88" s="84"/>
      <c r="AL88" s="85"/>
      <c r="AM88" s="84"/>
      <c r="AN88" s="85"/>
      <c r="AO88" s="84"/>
      <c r="AP88" s="85"/>
      <c r="AQ88" s="84"/>
      <c r="AR88" s="85"/>
      <c r="AS88" s="84"/>
      <c r="AT88" s="85"/>
      <c r="AU88" s="84"/>
      <c r="AV88" s="85"/>
      <c r="AW88" s="44"/>
      <c r="AX88" s="47"/>
      <c r="AY88" s="30"/>
    </row>
    <row r="89" spans="1:51" s="13" customFormat="1" ht="12.75">
      <c r="A89" s="5"/>
      <c r="B89" s="6"/>
      <c r="C89" s="7"/>
      <c r="D89" s="7"/>
      <c r="E89" s="7"/>
      <c r="F89" s="7"/>
      <c r="G89" s="7"/>
      <c r="H89" s="3"/>
      <c r="I89" s="16"/>
      <c r="J89" s="17"/>
      <c r="K89" s="58"/>
      <c r="L89" s="59"/>
      <c r="M89" s="20"/>
      <c r="N89" s="21"/>
      <c r="O89" s="18"/>
      <c r="P89" s="19"/>
      <c r="Q89" s="44"/>
      <c r="R89" s="47"/>
      <c r="S89" s="30"/>
      <c r="T89" s="30"/>
      <c r="U89" s="84"/>
      <c r="V89" s="85"/>
      <c r="W89" s="84"/>
      <c r="X89" s="85"/>
      <c r="Y89" s="84"/>
      <c r="Z89" s="85"/>
      <c r="AA89" s="84"/>
      <c r="AB89" s="85"/>
      <c r="AC89" s="84"/>
      <c r="AD89" s="85"/>
      <c r="AE89" s="84"/>
      <c r="AF89" s="85"/>
      <c r="AG89" s="84"/>
      <c r="AH89" s="85"/>
      <c r="AI89" s="84"/>
      <c r="AJ89" s="85"/>
      <c r="AK89" s="84"/>
      <c r="AL89" s="85"/>
      <c r="AM89" s="84"/>
      <c r="AN89" s="85"/>
      <c r="AO89" s="84"/>
      <c r="AP89" s="85"/>
      <c r="AQ89" s="84"/>
      <c r="AR89" s="85"/>
      <c r="AS89" s="84"/>
      <c r="AT89" s="85"/>
      <c r="AU89" s="84"/>
      <c r="AV89" s="85"/>
      <c r="AW89" s="44"/>
      <c r="AX89" s="47"/>
      <c r="AY89" s="30"/>
    </row>
    <row r="90" spans="1:51" s="13" customFormat="1" ht="12.75">
      <c r="A90" s="14" t="s">
        <v>22</v>
      </c>
      <c r="B90" s="6"/>
      <c r="C90" s="7"/>
      <c r="D90" s="7"/>
      <c r="E90" s="7"/>
      <c r="F90" s="7"/>
      <c r="G90" s="7"/>
      <c r="H90" s="3"/>
      <c r="I90" s="16"/>
      <c r="J90" s="17"/>
      <c r="K90" s="60"/>
      <c r="L90" s="59"/>
      <c r="M90" s="20"/>
      <c r="N90" s="21"/>
      <c r="O90" s="18"/>
      <c r="P90" s="19"/>
      <c r="Q90" s="44"/>
      <c r="R90" s="47"/>
      <c r="S90" s="30"/>
      <c r="T90" s="30"/>
      <c r="U90" s="84"/>
      <c r="V90" s="85"/>
      <c r="W90" s="84"/>
      <c r="X90" s="85"/>
      <c r="Y90" s="84"/>
      <c r="Z90" s="85"/>
      <c r="AA90" s="84"/>
      <c r="AB90" s="85"/>
      <c r="AC90" s="84"/>
      <c r="AD90" s="85"/>
      <c r="AE90" s="66"/>
      <c r="AF90" s="85"/>
      <c r="AG90" s="84"/>
      <c r="AH90" s="85"/>
      <c r="AI90" s="84"/>
      <c r="AJ90" s="85"/>
      <c r="AK90" s="66"/>
      <c r="AL90" s="85"/>
      <c r="AM90" s="84"/>
      <c r="AN90" s="85"/>
      <c r="AO90" s="84"/>
      <c r="AP90" s="85"/>
      <c r="AQ90" s="66"/>
      <c r="AR90" s="85"/>
      <c r="AS90" s="84"/>
      <c r="AT90" s="85"/>
      <c r="AU90" s="66"/>
      <c r="AV90" s="85"/>
      <c r="AW90" s="44"/>
      <c r="AX90" s="47"/>
      <c r="AY90" s="30"/>
    </row>
    <row r="91" spans="1:51" ht="12.75">
      <c r="A91" s="111">
        <v>10</v>
      </c>
      <c r="B91" s="6">
        <v>51</v>
      </c>
      <c r="C91" s="7">
        <v>1112</v>
      </c>
      <c r="D91" s="7">
        <v>794</v>
      </c>
      <c r="E91" s="7">
        <v>794</v>
      </c>
      <c r="F91" s="7">
        <v>3</v>
      </c>
      <c r="G91" s="7">
        <v>791</v>
      </c>
      <c r="H91" s="3">
        <f aca="true" t="shared" si="198" ref="H91:H96">$D91/$C91</f>
        <v>0.7140287769784173</v>
      </c>
      <c r="I91" s="16">
        <v>319</v>
      </c>
      <c r="J91" s="17">
        <f aca="true" t="shared" si="199" ref="J91:J96">$I91/$G91</f>
        <v>0.40328697850821743</v>
      </c>
      <c r="K91" s="58">
        <v>245</v>
      </c>
      <c r="L91" s="59">
        <f aca="true" t="shared" si="200" ref="L91:L96">$K91/$G91</f>
        <v>0.30973451327433627</v>
      </c>
      <c r="M91" s="20">
        <v>151</v>
      </c>
      <c r="N91" s="21">
        <f aca="true" t="shared" si="201" ref="N91:N96">$M91/$G91</f>
        <v>0.19089759797724398</v>
      </c>
      <c r="O91" s="18">
        <v>37</v>
      </c>
      <c r="P91" s="19">
        <f aca="true" t="shared" si="202" ref="P91:P96">$O91/$G91</f>
        <v>0.04677623261694058</v>
      </c>
      <c r="Q91" s="44">
        <f aca="true" t="shared" si="203" ref="Q91:Q96">U91+W91+Y91+AA91+AC91+AE91+AG91+AI91+AK91+AM91+AO91+AQ91+AS91+AU91+AW91</f>
        <v>39</v>
      </c>
      <c r="R91" s="47">
        <f aca="true" t="shared" si="204" ref="R91:R96">$Q91/$G91</f>
        <v>0.0493046776232617</v>
      </c>
      <c r="S91" s="111">
        <v>10</v>
      </c>
      <c r="T91" s="90"/>
      <c r="U91" s="84">
        <v>5</v>
      </c>
      <c r="V91" s="85">
        <f aca="true" t="shared" si="205" ref="V91:V96">$U91/$G91</f>
        <v>0.006321112515802781</v>
      </c>
      <c r="W91" s="84">
        <v>6</v>
      </c>
      <c r="X91" s="85">
        <f aca="true" t="shared" si="206" ref="X91:X96">$W91/$G91</f>
        <v>0.007585335018963337</v>
      </c>
      <c r="Y91" s="84">
        <v>5</v>
      </c>
      <c r="Z91" s="85">
        <f aca="true" t="shared" si="207" ref="Z91:Z96">$Y91/$G91</f>
        <v>0.006321112515802781</v>
      </c>
      <c r="AA91" s="84">
        <v>5</v>
      </c>
      <c r="AB91" s="85">
        <f aca="true" t="shared" si="208" ref="AB91:AB96">$AA91/$G91</f>
        <v>0.006321112515802781</v>
      </c>
      <c r="AC91" s="84">
        <v>2</v>
      </c>
      <c r="AD91" s="85">
        <f aca="true" t="shared" si="209" ref="AD91:AD96">$AC91/$G91</f>
        <v>0.0025284450063211127</v>
      </c>
      <c r="AE91" s="84">
        <v>5</v>
      </c>
      <c r="AF91" s="85">
        <f aca="true" t="shared" si="210" ref="AF91:AF96">$AE91/$G91</f>
        <v>0.006321112515802781</v>
      </c>
      <c r="AG91" s="84">
        <v>6</v>
      </c>
      <c r="AH91" s="85">
        <f aca="true" t="shared" si="211" ref="AH91:AH96">$AG91/$G91</f>
        <v>0.007585335018963337</v>
      </c>
      <c r="AI91" s="84">
        <v>4</v>
      </c>
      <c r="AJ91" s="85">
        <f aca="true" t="shared" si="212" ref="AJ91:AJ96">$AI91/$G91</f>
        <v>0.0050568900126422255</v>
      </c>
      <c r="AK91" s="84">
        <v>0</v>
      </c>
      <c r="AL91" s="85">
        <f aca="true" t="shared" si="213" ref="AL91:AL96">$AK91/$G91</f>
        <v>0</v>
      </c>
      <c r="AM91" s="84">
        <v>1</v>
      </c>
      <c r="AN91" s="85">
        <f aca="true" t="shared" si="214" ref="AN91:AN96">$AM91/$G91</f>
        <v>0.0012642225031605564</v>
      </c>
      <c r="AO91" s="84">
        <v>0</v>
      </c>
      <c r="AP91" s="85">
        <f aca="true" t="shared" si="215" ref="AP91:AP96">$AO91/$G91</f>
        <v>0</v>
      </c>
      <c r="AQ91" s="84">
        <v>0</v>
      </c>
      <c r="AR91" s="85">
        <f aca="true" t="shared" si="216" ref="AR91:AR96">$AQ91/$G91</f>
        <v>0</v>
      </c>
      <c r="AS91" s="84">
        <v>0</v>
      </c>
      <c r="AT91" s="85">
        <f aca="true" t="shared" si="217" ref="AT91:AT96">$AS91/$G91</f>
        <v>0</v>
      </c>
      <c r="AU91" s="84">
        <v>0</v>
      </c>
      <c r="AV91" s="85">
        <f aca="true" t="shared" si="218" ref="AV91:AV96">$AU91/$G91</f>
        <v>0</v>
      </c>
      <c r="AW91" s="44">
        <v>0</v>
      </c>
      <c r="AX91" s="47">
        <f aca="true" t="shared" si="219" ref="AX91:AX96">$AW91/$G91</f>
        <v>0</v>
      </c>
      <c r="AY91" s="111">
        <v>10</v>
      </c>
    </row>
    <row r="92" spans="1:51" ht="12.75">
      <c r="A92" s="112"/>
      <c r="B92" s="6">
        <v>52</v>
      </c>
      <c r="C92" s="7">
        <v>1010</v>
      </c>
      <c r="D92" s="7">
        <v>752</v>
      </c>
      <c r="E92" s="7">
        <v>752</v>
      </c>
      <c r="F92" s="7">
        <v>5</v>
      </c>
      <c r="G92" s="7">
        <v>747</v>
      </c>
      <c r="H92" s="3">
        <f t="shared" si="198"/>
        <v>0.7445544554455445</v>
      </c>
      <c r="I92" s="16">
        <v>247</v>
      </c>
      <c r="J92" s="17">
        <f t="shared" si="199"/>
        <v>0.33065595716198126</v>
      </c>
      <c r="K92" s="58">
        <v>277</v>
      </c>
      <c r="L92" s="59">
        <f t="shared" si="200"/>
        <v>0.3708165997322624</v>
      </c>
      <c r="M92" s="20">
        <v>107</v>
      </c>
      <c r="N92" s="21">
        <f t="shared" si="201"/>
        <v>0.14323962516733602</v>
      </c>
      <c r="O92" s="18">
        <v>76</v>
      </c>
      <c r="P92" s="19">
        <f t="shared" si="202"/>
        <v>0.10174029451137885</v>
      </c>
      <c r="Q92" s="44">
        <f t="shared" si="203"/>
        <v>40</v>
      </c>
      <c r="R92" s="47">
        <f t="shared" si="204"/>
        <v>0.0535475234270415</v>
      </c>
      <c r="S92" s="112"/>
      <c r="T92" s="91"/>
      <c r="U92" s="84">
        <v>4</v>
      </c>
      <c r="V92" s="85">
        <f t="shared" si="205"/>
        <v>0.00535475234270415</v>
      </c>
      <c r="W92" s="84">
        <v>1</v>
      </c>
      <c r="X92" s="85">
        <f t="shared" si="206"/>
        <v>0.0013386880856760374</v>
      </c>
      <c r="Y92" s="84">
        <v>3</v>
      </c>
      <c r="Z92" s="85">
        <f t="shared" si="207"/>
        <v>0.004016064257028112</v>
      </c>
      <c r="AA92" s="84">
        <v>4</v>
      </c>
      <c r="AB92" s="85">
        <f t="shared" si="208"/>
        <v>0.00535475234270415</v>
      </c>
      <c r="AC92" s="84">
        <v>2</v>
      </c>
      <c r="AD92" s="85">
        <f t="shared" si="209"/>
        <v>0.002677376171352075</v>
      </c>
      <c r="AE92" s="84">
        <v>11</v>
      </c>
      <c r="AF92" s="85">
        <f t="shared" si="210"/>
        <v>0.014725568942436412</v>
      </c>
      <c r="AG92" s="84">
        <v>6</v>
      </c>
      <c r="AH92" s="85">
        <f t="shared" si="211"/>
        <v>0.008032128514056224</v>
      </c>
      <c r="AI92" s="84">
        <v>3</v>
      </c>
      <c r="AJ92" s="85">
        <f t="shared" si="212"/>
        <v>0.004016064257028112</v>
      </c>
      <c r="AK92" s="84">
        <v>1</v>
      </c>
      <c r="AL92" s="85">
        <f t="shared" si="213"/>
        <v>0.0013386880856760374</v>
      </c>
      <c r="AM92" s="84">
        <v>2</v>
      </c>
      <c r="AN92" s="85">
        <f t="shared" si="214"/>
        <v>0.002677376171352075</v>
      </c>
      <c r="AO92" s="84">
        <v>2</v>
      </c>
      <c r="AP92" s="85">
        <f t="shared" si="215"/>
        <v>0.002677376171352075</v>
      </c>
      <c r="AQ92" s="84">
        <v>0</v>
      </c>
      <c r="AR92" s="85">
        <f t="shared" si="216"/>
        <v>0</v>
      </c>
      <c r="AS92" s="84">
        <v>0</v>
      </c>
      <c r="AT92" s="85">
        <f t="shared" si="217"/>
        <v>0</v>
      </c>
      <c r="AU92" s="84">
        <v>1</v>
      </c>
      <c r="AV92" s="85">
        <f t="shared" si="218"/>
        <v>0.0013386880856760374</v>
      </c>
      <c r="AW92" s="44">
        <v>0</v>
      </c>
      <c r="AX92" s="47">
        <f t="shared" si="219"/>
        <v>0</v>
      </c>
      <c r="AY92" s="112"/>
    </row>
    <row r="93" spans="1:51" ht="12.75">
      <c r="A93" s="112"/>
      <c r="B93" s="6">
        <v>53</v>
      </c>
      <c r="C93" s="7">
        <v>909</v>
      </c>
      <c r="D93" s="7">
        <v>639</v>
      </c>
      <c r="E93" s="7">
        <v>636</v>
      </c>
      <c r="F93" s="7">
        <v>3</v>
      </c>
      <c r="G93" s="7">
        <v>633</v>
      </c>
      <c r="H93" s="3">
        <f t="shared" si="198"/>
        <v>0.7029702970297029</v>
      </c>
      <c r="I93" s="16">
        <v>261</v>
      </c>
      <c r="J93" s="17">
        <f t="shared" si="199"/>
        <v>0.41232227488151657</v>
      </c>
      <c r="K93" s="58">
        <v>191</v>
      </c>
      <c r="L93" s="59">
        <f t="shared" si="200"/>
        <v>0.30173775671406006</v>
      </c>
      <c r="M93" s="20">
        <v>108</v>
      </c>
      <c r="N93" s="21">
        <f t="shared" si="201"/>
        <v>0.17061611374407584</v>
      </c>
      <c r="O93" s="18">
        <v>40</v>
      </c>
      <c r="P93" s="19">
        <f t="shared" si="202"/>
        <v>0.0631911532385466</v>
      </c>
      <c r="Q93" s="44">
        <f t="shared" si="203"/>
        <v>33</v>
      </c>
      <c r="R93" s="47">
        <f t="shared" si="204"/>
        <v>0.052132701421800945</v>
      </c>
      <c r="S93" s="112"/>
      <c r="T93" s="91"/>
      <c r="U93" s="84">
        <v>6</v>
      </c>
      <c r="V93" s="85">
        <f t="shared" si="205"/>
        <v>0.009478672985781991</v>
      </c>
      <c r="W93" s="84">
        <v>1</v>
      </c>
      <c r="X93" s="85">
        <f t="shared" si="206"/>
        <v>0.001579778830963665</v>
      </c>
      <c r="Y93" s="84">
        <v>1</v>
      </c>
      <c r="Z93" s="85">
        <f t="shared" si="207"/>
        <v>0.001579778830963665</v>
      </c>
      <c r="AA93" s="84">
        <v>2</v>
      </c>
      <c r="AB93" s="85">
        <f t="shared" si="208"/>
        <v>0.00315955766192733</v>
      </c>
      <c r="AC93" s="84">
        <v>4</v>
      </c>
      <c r="AD93" s="85">
        <f t="shared" si="209"/>
        <v>0.00631911532385466</v>
      </c>
      <c r="AE93" s="84">
        <v>5</v>
      </c>
      <c r="AF93" s="85">
        <f t="shared" si="210"/>
        <v>0.007898894154818325</v>
      </c>
      <c r="AG93" s="84">
        <v>6</v>
      </c>
      <c r="AH93" s="85">
        <f t="shared" si="211"/>
        <v>0.009478672985781991</v>
      </c>
      <c r="AI93" s="84">
        <v>4</v>
      </c>
      <c r="AJ93" s="85">
        <f t="shared" si="212"/>
        <v>0.00631911532385466</v>
      </c>
      <c r="AK93" s="84">
        <v>0</v>
      </c>
      <c r="AL93" s="85">
        <f t="shared" si="213"/>
        <v>0</v>
      </c>
      <c r="AM93" s="84">
        <v>3</v>
      </c>
      <c r="AN93" s="85">
        <f t="shared" si="214"/>
        <v>0.004739336492890996</v>
      </c>
      <c r="AO93" s="84">
        <v>1</v>
      </c>
      <c r="AP93" s="85">
        <f t="shared" si="215"/>
        <v>0.001579778830963665</v>
      </c>
      <c r="AQ93" s="84">
        <v>0</v>
      </c>
      <c r="AR93" s="85">
        <f t="shared" si="216"/>
        <v>0</v>
      </c>
      <c r="AS93" s="84">
        <v>0</v>
      </c>
      <c r="AT93" s="85">
        <f t="shared" si="217"/>
        <v>0</v>
      </c>
      <c r="AU93" s="84">
        <v>0</v>
      </c>
      <c r="AV93" s="85">
        <f t="shared" si="218"/>
        <v>0</v>
      </c>
      <c r="AW93" s="44">
        <v>0</v>
      </c>
      <c r="AX93" s="47">
        <f t="shared" si="219"/>
        <v>0</v>
      </c>
      <c r="AY93" s="112"/>
    </row>
    <row r="94" spans="1:51" ht="12.75">
      <c r="A94" s="112"/>
      <c r="B94" s="6">
        <v>54</v>
      </c>
      <c r="C94" s="7">
        <v>791</v>
      </c>
      <c r="D94" s="7">
        <v>581</v>
      </c>
      <c r="E94" s="7">
        <v>580</v>
      </c>
      <c r="F94" s="7">
        <v>2</v>
      </c>
      <c r="G94" s="7">
        <v>578</v>
      </c>
      <c r="H94" s="3">
        <f t="shared" si="198"/>
        <v>0.7345132743362832</v>
      </c>
      <c r="I94" s="16">
        <v>231</v>
      </c>
      <c r="J94" s="17">
        <f t="shared" si="199"/>
        <v>0.39965397923875434</v>
      </c>
      <c r="K94" s="58">
        <v>174</v>
      </c>
      <c r="L94" s="59">
        <f t="shared" si="200"/>
        <v>0.30103806228373703</v>
      </c>
      <c r="M94" s="20">
        <v>109</v>
      </c>
      <c r="N94" s="21">
        <f t="shared" si="201"/>
        <v>0.18858131487889274</v>
      </c>
      <c r="O94" s="18">
        <v>47</v>
      </c>
      <c r="P94" s="19">
        <f t="shared" si="202"/>
        <v>0.08131487889273356</v>
      </c>
      <c r="Q94" s="44">
        <f t="shared" si="203"/>
        <v>17</v>
      </c>
      <c r="R94" s="47">
        <f t="shared" si="204"/>
        <v>0.029411764705882353</v>
      </c>
      <c r="S94" s="112"/>
      <c r="T94" s="91"/>
      <c r="U94" s="84">
        <v>0</v>
      </c>
      <c r="V94" s="85">
        <f t="shared" si="205"/>
        <v>0</v>
      </c>
      <c r="W94" s="84">
        <v>1</v>
      </c>
      <c r="X94" s="85">
        <f t="shared" si="206"/>
        <v>0.0017301038062283738</v>
      </c>
      <c r="Y94" s="84">
        <v>1</v>
      </c>
      <c r="Z94" s="85">
        <f t="shared" si="207"/>
        <v>0.0017301038062283738</v>
      </c>
      <c r="AA94" s="84">
        <v>1</v>
      </c>
      <c r="AB94" s="85">
        <f t="shared" si="208"/>
        <v>0.0017301038062283738</v>
      </c>
      <c r="AC94" s="84">
        <v>4</v>
      </c>
      <c r="AD94" s="85">
        <f t="shared" si="209"/>
        <v>0.006920415224913495</v>
      </c>
      <c r="AE94" s="84">
        <v>1</v>
      </c>
      <c r="AF94" s="85">
        <f t="shared" si="210"/>
        <v>0.0017301038062283738</v>
      </c>
      <c r="AG94" s="84">
        <v>1</v>
      </c>
      <c r="AH94" s="85">
        <f t="shared" si="211"/>
        <v>0.0017301038062283738</v>
      </c>
      <c r="AI94" s="84">
        <v>1</v>
      </c>
      <c r="AJ94" s="85">
        <f t="shared" si="212"/>
        <v>0.0017301038062283738</v>
      </c>
      <c r="AK94" s="84">
        <v>3</v>
      </c>
      <c r="AL94" s="85">
        <f t="shared" si="213"/>
        <v>0.005190311418685121</v>
      </c>
      <c r="AM94" s="84">
        <v>1</v>
      </c>
      <c r="AN94" s="85">
        <f t="shared" si="214"/>
        <v>0.0017301038062283738</v>
      </c>
      <c r="AO94" s="84">
        <v>1</v>
      </c>
      <c r="AP94" s="85">
        <f t="shared" si="215"/>
        <v>0.0017301038062283738</v>
      </c>
      <c r="AQ94" s="84">
        <v>1</v>
      </c>
      <c r="AR94" s="85">
        <f t="shared" si="216"/>
        <v>0.0017301038062283738</v>
      </c>
      <c r="AS94" s="84">
        <v>1</v>
      </c>
      <c r="AT94" s="85">
        <f t="shared" si="217"/>
        <v>0.0017301038062283738</v>
      </c>
      <c r="AU94" s="84">
        <v>0</v>
      </c>
      <c r="AV94" s="85">
        <f t="shared" si="218"/>
        <v>0</v>
      </c>
      <c r="AW94" s="44">
        <v>0</v>
      </c>
      <c r="AX94" s="47">
        <f t="shared" si="219"/>
        <v>0</v>
      </c>
      <c r="AY94" s="112"/>
    </row>
    <row r="95" spans="1:51" ht="12.75">
      <c r="A95" s="113"/>
      <c r="B95" s="6">
        <v>55</v>
      </c>
      <c r="C95" s="7">
        <v>926</v>
      </c>
      <c r="D95" s="7">
        <v>682</v>
      </c>
      <c r="E95" s="7">
        <v>682</v>
      </c>
      <c r="F95" s="7">
        <v>4</v>
      </c>
      <c r="G95" s="7">
        <v>678</v>
      </c>
      <c r="H95" s="3">
        <f t="shared" si="198"/>
        <v>0.7365010799136069</v>
      </c>
      <c r="I95" s="16">
        <v>292</v>
      </c>
      <c r="J95" s="17">
        <f t="shared" si="199"/>
        <v>0.4306784660766962</v>
      </c>
      <c r="K95" s="58">
        <v>217</v>
      </c>
      <c r="L95" s="59">
        <f t="shared" si="200"/>
        <v>0.3200589970501475</v>
      </c>
      <c r="M95" s="20">
        <v>85</v>
      </c>
      <c r="N95" s="21">
        <f t="shared" si="201"/>
        <v>0.12536873156342182</v>
      </c>
      <c r="O95" s="18">
        <v>50</v>
      </c>
      <c r="P95" s="19">
        <f t="shared" si="202"/>
        <v>0.07374631268436578</v>
      </c>
      <c r="Q95" s="44">
        <f t="shared" si="203"/>
        <v>34</v>
      </c>
      <c r="R95" s="47">
        <f t="shared" si="204"/>
        <v>0.05014749262536873</v>
      </c>
      <c r="S95" s="113"/>
      <c r="T95" s="92"/>
      <c r="U95" s="84">
        <v>2</v>
      </c>
      <c r="V95" s="85">
        <f t="shared" si="205"/>
        <v>0.0029498525073746312</v>
      </c>
      <c r="W95" s="84">
        <v>4</v>
      </c>
      <c r="X95" s="85">
        <f t="shared" si="206"/>
        <v>0.0058997050147492625</v>
      </c>
      <c r="Y95" s="84">
        <v>4</v>
      </c>
      <c r="Z95" s="85">
        <f t="shared" si="207"/>
        <v>0.0058997050147492625</v>
      </c>
      <c r="AA95" s="84">
        <v>4</v>
      </c>
      <c r="AB95" s="85">
        <f t="shared" si="208"/>
        <v>0.0058997050147492625</v>
      </c>
      <c r="AC95" s="84">
        <v>5</v>
      </c>
      <c r="AD95" s="85">
        <f t="shared" si="209"/>
        <v>0.007374631268436578</v>
      </c>
      <c r="AE95" s="84">
        <v>8</v>
      </c>
      <c r="AF95" s="85">
        <f t="shared" si="210"/>
        <v>0.011799410029498525</v>
      </c>
      <c r="AG95" s="84">
        <v>2</v>
      </c>
      <c r="AH95" s="85">
        <f t="shared" si="211"/>
        <v>0.0029498525073746312</v>
      </c>
      <c r="AI95" s="84">
        <v>2</v>
      </c>
      <c r="AJ95" s="85">
        <f t="shared" si="212"/>
        <v>0.0029498525073746312</v>
      </c>
      <c r="AK95" s="84">
        <v>2</v>
      </c>
      <c r="AL95" s="85">
        <f t="shared" si="213"/>
        <v>0.0029498525073746312</v>
      </c>
      <c r="AM95" s="84">
        <v>1</v>
      </c>
      <c r="AN95" s="85">
        <f t="shared" si="214"/>
        <v>0.0014749262536873156</v>
      </c>
      <c r="AO95" s="84">
        <v>0</v>
      </c>
      <c r="AP95" s="85">
        <f t="shared" si="215"/>
        <v>0</v>
      </c>
      <c r="AQ95" s="84">
        <v>0</v>
      </c>
      <c r="AR95" s="85">
        <f t="shared" si="216"/>
        <v>0</v>
      </c>
      <c r="AS95" s="84">
        <v>0</v>
      </c>
      <c r="AT95" s="85">
        <f t="shared" si="217"/>
        <v>0</v>
      </c>
      <c r="AU95" s="84">
        <v>0</v>
      </c>
      <c r="AV95" s="85">
        <f t="shared" si="218"/>
        <v>0</v>
      </c>
      <c r="AW95" s="44">
        <v>0</v>
      </c>
      <c r="AX95" s="47">
        <f t="shared" si="219"/>
        <v>0</v>
      </c>
      <c r="AY95" s="113"/>
    </row>
    <row r="96" spans="1:51" s="31" customFormat="1" ht="12.75">
      <c r="A96" s="5"/>
      <c r="B96" s="6"/>
      <c r="C96" s="6">
        <f>SUM(C91:C95)</f>
        <v>4748</v>
      </c>
      <c r="D96" s="6">
        <f>SUM(D91:D95)</f>
        <v>3448</v>
      </c>
      <c r="E96" s="6">
        <f>SUM(E91:E95)</f>
        <v>3444</v>
      </c>
      <c r="F96" s="6">
        <f>SUM(F91:F95)</f>
        <v>17</v>
      </c>
      <c r="G96" s="6">
        <f>SUM(G91:G95)</f>
        <v>3427</v>
      </c>
      <c r="H96" s="23">
        <f t="shared" si="198"/>
        <v>0.7262005054759899</v>
      </c>
      <c r="I96" s="24">
        <f>SUM(I91:I95)</f>
        <v>1350</v>
      </c>
      <c r="J96" s="25">
        <f t="shared" si="199"/>
        <v>0.3939305515027721</v>
      </c>
      <c r="K96" s="60">
        <f>SUM(K91:K95)</f>
        <v>1104</v>
      </c>
      <c r="L96" s="61">
        <f t="shared" si="200"/>
        <v>0.3221476510067114</v>
      </c>
      <c r="M96" s="28">
        <f>SUM(M91:M95)</f>
        <v>560</v>
      </c>
      <c r="N96" s="29">
        <f t="shared" si="201"/>
        <v>0.16340822877152028</v>
      </c>
      <c r="O96" s="26">
        <f>SUM(O91:O95)</f>
        <v>250</v>
      </c>
      <c r="P96" s="27">
        <f t="shared" si="202"/>
        <v>0.07295010213014298</v>
      </c>
      <c r="Q96" s="50">
        <f t="shared" si="203"/>
        <v>163</v>
      </c>
      <c r="R96" s="49">
        <f t="shared" si="204"/>
        <v>0.04756346658885322</v>
      </c>
      <c r="S96" s="30"/>
      <c r="T96" s="30"/>
      <c r="U96" s="66">
        <f>SUM(U91:U95)</f>
        <v>17</v>
      </c>
      <c r="V96" s="67">
        <f t="shared" si="205"/>
        <v>0.004960606944849723</v>
      </c>
      <c r="W96" s="66">
        <f>SUM(W91:W95)</f>
        <v>13</v>
      </c>
      <c r="X96" s="67">
        <f t="shared" si="206"/>
        <v>0.003793405310767435</v>
      </c>
      <c r="Y96" s="66">
        <f>SUM(Y91:Y95)</f>
        <v>14</v>
      </c>
      <c r="Z96" s="67">
        <f t="shared" si="207"/>
        <v>0.004085205719288007</v>
      </c>
      <c r="AA96" s="66">
        <f>SUM(AA91:AA95)</f>
        <v>16</v>
      </c>
      <c r="AB96" s="67">
        <f t="shared" si="208"/>
        <v>0.0046688065363291505</v>
      </c>
      <c r="AC96" s="66">
        <f>SUM(AC91:AC95)</f>
        <v>17</v>
      </c>
      <c r="AD96" s="67">
        <f t="shared" si="209"/>
        <v>0.004960606944849723</v>
      </c>
      <c r="AE96" s="66">
        <f>SUM(AE91:AE95)</f>
        <v>30</v>
      </c>
      <c r="AF96" s="67">
        <f t="shared" si="210"/>
        <v>0.008754012255617158</v>
      </c>
      <c r="AG96" s="66">
        <f>SUM(AG91:AG95)</f>
        <v>21</v>
      </c>
      <c r="AH96" s="67">
        <f t="shared" si="211"/>
        <v>0.00612780857893201</v>
      </c>
      <c r="AI96" s="66">
        <f>SUM(AI91:AI95)</f>
        <v>14</v>
      </c>
      <c r="AJ96" s="67">
        <f t="shared" si="212"/>
        <v>0.004085205719288007</v>
      </c>
      <c r="AK96" s="66">
        <f>SUM(AK91:AK95)</f>
        <v>6</v>
      </c>
      <c r="AL96" s="67">
        <f t="shared" si="213"/>
        <v>0.0017508024511234317</v>
      </c>
      <c r="AM96" s="66">
        <f>SUM(AM91:AM95)</f>
        <v>8</v>
      </c>
      <c r="AN96" s="67">
        <f t="shared" si="214"/>
        <v>0.0023344032681645753</v>
      </c>
      <c r="AO96" s="66">
        <f>SUM(AO91:AO95)</f>
        <v>4</v>
      </c>
      <c r="AP96" s="67">
        <f t="shared" si="215"/>
        <v>0.0011672016340822876</v>
      </c>
      <c r="AQ96" s="66">
        <f>SUM(AQ91:AQ95)</f>
        <v>1</v>
      </c>
      <c r="AR96" s="67">
        <f t="shared" si="216"/>
        <v>0.0002918004085205719</v>
      </c>
      <c r="AS96" s="66">
        <f>SUM(AS91:AS95)</f>
        <v>1</v>
      </c>
      <c r="AT96" s="67">
        <f t="shared" si="217"/>
        <v>0.0002918004085205719</v>
      </c>
      <c r="AU96" s="66">
        <f>SUM(AU91:AU95)</f>
        <v>1</v>
      </c>
      <c r="AV96" s="67">
        <f t="shared" si="218"/>
        <v>0.0002918004085205719</v>
      </c>
      <c r="AW96" s="50">
        <v>0</v>
      </c>
      <c r="AX96" s="49">
        <f t="shared" si="219"/>
        <v>0</v>
      </c>
      <c r="AY96" s="30"/>
    </row>
    <row r="97" spans="1:51" s="13" customFormat="1" ht="12.75">
      <c r="A97" s="5"/>
      <c r="B97" s="6"/>
      <c r="C97" s="7"/>
      <c r="D97" s="7"/>
      <c r="E97" s="7"/>
      <c r="F97" s="7"/>
      <c r="G97" s="7"/>
      <c r="H97" s="3"/>
      <c r="I97" s="16"/>
      <c r="J97" s="17"/>
      <c r="K97" s="58"/>
      <c r="L97" s="59"/>
      <c r="M97" s="20"/>
      <c r="N97" s="21"/>
      <c r="O97" s="18"/>
      <c r="P97" s="19"/>
      <c r="Q97" s="44"/>
      <c r="R97" s="47"/>
      <c r="S97" s="30"/>
      <c r="T97" s="30"/>
      <c r="U97" s="84"/>
      <c r="V97" s="85"/>
      <c r="W97" s="84"/>
      <c r="X97" s="85"/>
      <c r="Y97" s="84"/>
      <c r="Z97" s="85"/>
      <c r="AA97" s="84"/>
      <c r="AB97" s="85"/>
      <c r="AC97" s="84"/>
      <c r="AD97" s="85"/>
      <c r="AE97" s="84"/>
      <c r="AF97" s="85"/>
      <c r="AG97" s="84"/>
      <c r="AH97" s="85"/>
      <c r="AI97" s="84"/>
      <c r="AJ97" s="85"/>
      <c r="AK97" s="84"/>
      <c r="AL97" s="85"/>
      <c r="AM97" s="84"/>
      <c r="AN97" s="85"/>
      <c r="AO97" s="84"/>
      <c r="AP97" s="85"/>
      <c r="AQ97" s="84"/>
      <c r="AR97" s="85"/>
      <c r="AS97" s="84"/>
      <c r="AT97" s="85"/>
      <c r="AU97" s="84"/>
      <c r="AV97" s="85"/>
      <c r="AW97" s="44"/>
      <c r="AX97" s="47"/>
      <c r="AY97" s="30"/>
    </row>
    <row r="98" spans="1:51" s="13" customFormat="1" ht="12.75">
      <c r="A98" s="5"/>
      <c r="B98" s="6"/>
      <c r="C98" s="7"/>
      <c r="D98" s="7"/>
      <c r="E98" s="7"/>
      <c r="F98" s="7"/>
      <c r="G98" s="7"/>
      <c r="H98" s="3"/>
      <c r="I98" s="16"/>
      <c r="J98" s="17"/>
      <c r="K98" s="58"/>
      <c r="L98" s="59"/>
      <c r="M98" s="20"/>
      <c r="N98" s="21"/>
      <c r="O98" s="18"/>
      <c r="P98" s="19"/>
      <c r="Q98" s="44"/>
      <c r="R98" s="47"/>
      <c r="S98" s="30"/>
      <c r="T98" s="30"/>
      <c r="U98" s="84"/>
      <c r="V98" s="85"/>
      <c r="W98" s="84"/>
      <c r="X98" s="85"/>
      <c r="Y98" s="84"/>
      <c r="Z98" s="85"/>
      <c r="AA98" s="84"/>
      <c r="AB98" s="85"/>
      <c r="AC98" s="84"/>
      <c r="AD98" s="85"/>
      <c r="AE98" s="84"/>
      <c r="AF98" s="85"/>
      <c r="AG98" s="84"/>
      <c r="AH98" s="85"/>
      <c r="AI98" s="84"/>
      <c r="AJ98" s="85"/>
      <c r="AK98" s="84"/>
      <c r="AL98" s="85"/>
      <c r="AM98" s="84"/>
      <c r="AN98" s="85"/>
      <c r="AO98" s="84"/>
      <c r="AP98" s="85"/>
      <c r="AQ98" s="84"/>
      <c r="AR98" s="85"/>
      <c r="AS98" s="84"/>
      <c r="AT98" s="85"/>
      <c r="AU98" s="84"/>
      <c r="AV98" s="85"/>
      <c r="AW98" s="44"/>
      <c r="AX98" s="47"/>
      <c r="AY98" s="30"/>
    </row>
    <row r="99" spans="1:51" s="13" customFormat="1" ht="12.75">
      <c r="A99" s="14" t="s">
        <v>23</v>
      </c>
      <c r="B99" s="6"/>
      <c r="C99" s="7"/>
      <c r="D99" s="7"/>
      <c r="E99" s="7"/>
      <c r="F99" s="7"/>
      <c r="G99" s="7"/>
      <c r="H99" s="3"/>
      <c r="I99" s="16"/>
      <c r="J99" s="17"/>
      <c r="K99" s="60"/>
      <c r="L99" s="59"/>
      <c r="M99" s="20"/>
      <c r="N99" s="21"/>
      <c r="O99" s="18"/>
      <c r="P99" s="19"/>
      <c r="Q99" s="44"/>
      <c r="R99" s="47"/>
      <c r="S99" s="30"/>
      <c r="T99" s="30"/>
      <c r="U99" s="84"/>
      <c r="V99" s="85"/>
      <c r="W99" s="84"/>
      <c r="X99" s="85"/>
      <c r="Y99" s="84"/>
      <c r="Z99" s="85"/>
      <c r="AA99" s="84"/>
      <c r="AB99" s="85"/>
      <c r="AC99" s="84"/>
      <c r="AD99" s="85"/>
      <c r="AE99" s="66"/>
      <c r="AF99" s="85"/>
      <c r="AG99" s="84"/>
      <c r="AH99" s="85"/>
      <c r="AI99" s="84"/>
      <c r="AJ99" s="85"/>
      <c r="AK99" s="66"/>
      <c r="AL99" s="85"/>
      <c r="AM99" s="84"/>
      <c r="AN99" s="85"/>
      <c r="AO99" s="84"/>
      <c r="AP99" s="85"/>
      <c r="AQ99" s="66"/>
      <c r="AR99" s="85"/>
      <c r="AS99" s="84"/>
      <c r="AT99" s="85"/>
      <c r="AU99" s="66"/>
      <c r="AV99" s="85"/>
      <c r="AW99" s="44"/>
      <c r="AX99" s="47"/>
      <c r="AY99" s="30"/>
    </row>
    <row r="100" spans="1:51" ht="12.75">
      <c r="A100" s="111">
        <v>11</v>
      </c>
      <c r="B100" s="6">
        <v>56</v>
      </c>
      <c r="C100" s="7">
        <v>1023</v>
      </c>
      <c r="D100" s="7">
        <v>717</v>
      </c>
      <c r="E100" s="7">
        <v>716</v>
      </c>
      <c r="F100" s="7">
        <v>5</v>
      </c>
      <c r="G100" s="7">
        <v>711</v>
      </c>
      <c r="H100" s="3">
        <f aca="true" t="shared" si="220" ref="H100:H105">$D100/$C100</f>
        <v>0.7008797653958945</v>
      </c>
      <c r="I100" s="16">
        <v>298</v>
      </c>
      <c r="J100" s="17">
        <f aca="true" t="shared" si="221" ref="J100:J105">$I100/$G100</f>
        <v>0.4191279887482419</v>
      </c>
      <c r="K100" s="58">
        <v>240</v>
      </c>
      <c r="L100" s="59">
        <f aca="true" t="shared" si="222" ref="L100:L105">$K100/$G100</f>
        <v>0.33755274261603374</v>
      </c>
      <c r="M100" s="20">
        <v>79</v>
      </c>
      <c r="N100" s="21">
        <f aca="true" t="shared" si="223" ref="N100:N105">$M100/$G100</f>
        <v>0.1111111111111111</v>
      </c>
      <c r="O100" s="18">
        <v>47</v>
      </c>
      <c r="P100" s="19">
        <f aca="true" t="shared" si="224" ref="P100:P105">$O100/$G100</f>
        <v>0.06610407876230662</v>
      </c>
      <c r="Q100" s="44">
        <f aca="true" t="shared" si="225" ref="Q100:Q105">U100+W100+Y100+AA100+AC100+AE100+AG100+AI100+AK100+AM100+AO100+AQ100+AS100+AU100+AW100</f>
        <v>47</v>
      </c>
      <c r="R100" s="47">
        <f aca="true" t="shared" si="226" ref="R100:R105">$Q100/$G100</f>
        <v>0.06610407876230662</v>
      </c>
      <c r="S100" s="111">
        <v>11</v>
      </c>
      <c r="T100" s="90"/>
      <c r="U100" s="84">
        <v>4</v>
      </c>
      <c r="V100" s="85">
        <f aca="true" t="shared" si="227" ref="V100:V105">$U100/$G100</f>
        <v>0.005625879043600563</v>
      </c>
      <c r="W100" s="84">
        <v>9</v>
      </c>
      <c r="X100" s="85">
        <f aca="true" t="shared" si="228" ref="X100:X105">$W100/$G100</f>
        <v>0.012658227848101266</v>
      </c>
      <c r="Y100" s="84">
        <v>3</v>
      </c>
      <c r="Z100" s="85">
        <f aca="true" t="shared" si="229" ref="Z100:Z105">$Y100/$G100</f>
        <v>0.004219409282700422</v>
      </c>
      <c r="AA100" s="84">
        <v>3</v>
      </c>
      <c r="AB100" s="85">
        <f aca="true" t="shared" si="230" ref="AB100:AB105">$AA100/$G100</f>
        <v>0.004219409282700422</v>
      </c>
      <c r="AC100" s="84">
        <v>3</v>
      </c>
      <c r="AD100" s="85">
        <f aca="true" t="shared" si="231" ref="AD100:AD105">$AC100/$G100</f>
        <v>0.004219409282700422</v>
      </c>
      <c r="AE100" s="84">
        <v>2</v>
      </c>
      <c r="AF100" s="85">
        <f aca="true" t="shared" si="232" ref="AF100:AF105">$AE100/$G100</f>
        <v>0.0028129395218002813</v>
      </c>
      <c r="AG100" s="84">
        <v>4</v>
      </c>
      <c r="AH100" s="85">
        <f aca="true" t="shared" si="233" ref="AH100:AH105">$AG100/$G100</f>
        <v>0.005625879043600563</v>
      </c>
      <c r="AI100" s="84">
        <v>9</v>
      </c>
      <c r="AJ100" s="85">
        <f aca="true" t="shared" si="234" ref="AJ100:AJ105">$AI100/$G100</f>
        <v>0.012658227848101266</v>
      </c>
      <c r="AK100" s="84">
        <v>4</v>
      </c>
      <c r="AL100" s="85">
        <f aca="true" t="shared" si="235" ref="AL100:AL105">$AK100/$G100</f>
        <v>0.005625879043600563</v>
      </c>
      <c r="AM100" s="84">
        <v>3</v>
      </c>
      <c r="AN100" s="85">
        <f aca="true" t="shared" si="236" ref="AN100:AN105">$AM100/$G100</f>
        <v>0.004219409282700422</v>
      </c>
      <c r="AO100" s="84">
        <v>0</v>
      </c>
      <c r="AP100" s="85">
        <f aca="true" t="shared" si="237" ref="AP100:AP105">$AO100/$G100</f>
        <v>0</v>
      </c>
      <c r="AQ100" s="84">
        <v>2</v>
      </c>
      <c r="AR100" s="85">
        <f aca="true" t="shared" si="238" ref="AR100:AR105">$AQ100/$G100</f>
        <v>0.0028129395218002813</v>
      </c>
      <c r="AS100" s="84">
        <v>1</v>
      </c>
      <c r="AT100" s="85">
        <f aca="true" t="shared" si="239" ref="AT100:AT105">$AS100/$G100</f>
        <v>0.0014064697609001407</v>
      </c>
      <c r="AU100" s="84">
        <v>0</v>
      </c>
      <c r="AV100" s="85">
        <f aca="true" t="shared" si="240" ref="AV100:AV105">$AU100/$G100</f>
        <v>0</v>
      </c>
      <c r="AW100" s="44">
        <v>0</v>
      </c>
      <c r="AX100" s="47">
        <f aca="true" t="shared" si="241" ref="AX100:AX105">$AW100/$G100</f>
        <v>0</v>
      </c>
      <c r="AY100" s="111">
        <v>11</v>
      </c>
    </row>
    <row r="101" spans="1:51" ht="12.75">
      <c r="A101" s="112"/>
      <c r="B101" s="6">
        <v>57</v>
      </c>
      <c r="C101" s="7">
        <v>820</v>
      </c>
      <c r="D101" s="7">
        <v>607</v>
      </c>
      <c r="E101" s="7">
        <v>606</v>
      </c>
      <c r="F101" s="7">
        <v>7</v>
      </c>
      <c r="G101" s="7">
        <v>599</v>
      </c>
      <c r="H101" s="3">
        <f t="shared" si="220"/>
        <v>0.7402439024390244</v>
      </c>
      <c r="I101" s="16">
        <v>278</v>
      </c>
      <c r="J101" s="17">
        <f t="shared" si="221"/>
        <v>0.46410684474123537</v>
      </c>
      <c r="K101" s="58">
        <v>161</v>
      </c>
      <c r="L101" s="59">
        <f t="shared" si="222"/>
        <v>0.2687813021702838</v>
      </c>
      <c r="M101" s="20">
        <v>88</v>
      </c>
      <c r="N101" s="21">
        <f t="shared" si="223"/>
        <v>0.14691151919866444</v>
      </c>
      <c r="O101" s="18">
        <v>56</v>
      </c>
      <c r="P101" s="19">
        <f t="shared" si="224"/>
        <v>0.09348914858096828</v>
      </c>
      <c r="Q101" s="44">
        <f t="shared" si="225"/>
        <v>16</v>
      </c>
      <c r="R101" s="47">
        <f t="shared" si="226"/>
        <v>0.02671118530884808</v>
      </c>
      <c r="S101" s="112"/>
      <c r="T101" s="91"/>
      <c r="U101" s="84">
        <v>2</v>
      </c>
      <c r="V101" s="85">
        <f t="shared" si="227"/>
        <v>0.00333889816360601</v>
      </c>
      <c r="W101" s="84">
        <v>1</v>
      </c>
      <c r="X101" s="85">
        <f t="shared" si="228"/>
        <v>0.001669449081803005</v>
      </c>
      <c r="Y101" s="84">
        <v>2</v>
      </c>
      <c r="Z101" s="85">
        <f t="shared" si="229"/>
        <v>0.00333889816360601</v>
      </c>
      <c r="AA101" s="84">
        <v>2</v>
      </c>
      <c r="AB101" s="85">
        <f t="shared" si="230"/>
        <v>0.00333889816360601</v>
      </c>
      <c r="AC101" s="84">
        <v>2</v>
      </c>
      <c r="AD101" s="85">
        <f t="shared" si="231"/>
        <v>0.00333889816360601</v>
      </c>
      <c r="AE101" s="84">
        <v>1</v>
      </c>
      <c r="AF101" s="85">
        <f t="shared" si="232"/>
        <v>0.001669449081803005</v>
      </c>
      <c r="AG101" s="84">
        <v>1</v>
      </c>
      <c r="AH101" s="85">
        <f t="shared" si="233"/>
        <v>0.001669449081803005</v>
      </c>
      <c r="AI101" s="84">
        <v>3</v>
      </c>
      <c r="AJ101" s="85">
        <f t="shared" si="234"/>
        <v>0.005008347245409015</v>
      </c>
      <c r="AK101" s="84">
        <v>1</v>
      </c>
      <c r="AL101" s="85">
        <f t="shared" si="235"/>
        <v>0.001669449081803005</v>
      </c>
      <c r="AM101" s="84">
        <v>1</v>
      </c>
      <c r="AN101" s="85">
        <f t="shared" si="236"/>
        <v>0.001669449081803005</v>
      </c>
      <c r="AO101" s="84">
        <v>0</v>
      </c>
      <c r="AP101" s="85">
        <f t="shared" si="237"/>
        <v>0</v>
      </c>
      <c r="AQ101" s="84">
        <v>0</v>
      </c>
      <c r="AR101" s="85">
        <f t="shared" si="238"/>
        <v>0</v>
      </c>
      <c r="AS101" s="84">
        <v>0</v>
      </c>
      <c r="AT101" s="85">
        <f t="shared" si="239"/>
        <v>0</v>
      </c>
      <c r="AU101" s="84">
        <v>0</v>
      </c>
      <c r="AV101" s="85">
        <f t="shared" si="240"/>
        <v>0</v>
      </c>
      <c r="AW101" s="44">
        <v>0</v>
      </c>
      <c r="AX101" s="47">
        <f t="shared" si="241"/>
        <v>0</v>
      </c>
      <c r="AY101" s="112"/>
    </row>
    <row r="102" spans="1:51" ht="12.75">
      <c r="A102" s="112"/>
      <c r="B102" s="6">
        <v>58</v>
      </c>
      <c r="C102" s="7">
        <v>941</v>
      </c>
      <c r="D102" s="7">
        <v>652</v>
      </c>
      <c r="E102" s="7">
        <v>652</v>
      </c>
      <c r="F102" s="7">
        <v>3</v>
      </c>
      <c r="G102" s="7">
        <v>649</v>
      </c>
      <c r="H102" s="3">
        <f t="shared" si="220"/>
        <v>0.6928799149840595</v>
      </c>
      <c r="I102" s="16">
        <v>262</v>
      </c>
      <c r="J102" s="17">
        <f t="shared" si="221"/>
        <v>0.4036979969183359</v>
      </c>
      <c r="K102" s="58">
        <v>225</v>
      </c>
      <c r="L102" s="59">
        <f t="shared" si="222"/>
        <v>0.34668721109399075</v>
      </c>
      <c r="M102" s="20">
        <v>92</v>
      </c>
      <c r="N102" s="21">
        <f t="shared" si="223"/>
        <v>0.14175654853620956</v>
      </c>
      <c r="O102" s="18">
        <v>45</v>
      </c>
      <c r="P102" s="19">
        <f t="shared" si="224"/>
        <v>0.06933744221879815</v>
      </c>
      <c r="Q102" s="44">
        <f t="shared" si="225"/>
        <v>25</v>
      </c>
      <c r="R102" s="47">
        <f t="shared" si="226"/>
        <v>0.03852080123266564</v>
      </c>
      <c r="S102" s="112"/>
      <c r="T102" s="91"/>
      <c r="U102" s="84">
        <v>4</v>
      </c>
      <c r="V102" s="85">
        <f t="shared" si="227"/>
        <v>0.0061633281972265025</v>
      </c>
      <c r="W102" s="84">
        <v>0</v>
      </c>
      <c r="X102" s="85">
        <f t="shared" si="228"/>
        <v>0</v>
      </c>
      <c r="Y102" s="84">
        <v>1</v>
      </c>
      <c r="Z102" s="85">
        <f t="shared" si="229"/>
        <v>0.0015408320493066256</v>
      </c>
      <c r="AA102" s="84">
        <v>3</v>
      </c>
      <c r="AB102" s="85">
        <f t="shared" si="230"/>
        <v>0.004622496147919877</v>
      </c>
      <c r="AC102" s="84">
        <v>4</v>
      </c>
      <c r="AD102" s="85">
        <f t="shared" si="231"/>
        <v>0.0061633281972265025</v>
      </c>
      <c r="AE102" s="84">
        <v>2</v>
      </c>
      <c r="AF102" s="85">
        <f t="shared" si="232"/>
        <v>0.0030816640986132513</v>
      </c>
      <c r="AG102" s="84">
        <v>3</v>
      </c>
      <c r="AH102" s="85">
        <f t="shared" si="233"/>
        <v>0.004622496147919877</v>
      </c>
      <c r="AI102" s="84">
        <v>2</v>
      </c>
      <c r="AJ102" s="85">
        <f t="shared" si="234"/>
        <v>0.0030816640986132513</v>
      </c>
      <c r="AK102" s="84">
        <v>0</v>
      </c>
      <c r="AL102" s="85">
        <f t="shared" si="235"/>
        <v>0</v>
      </c>
      <c r="AM102" s="84">
        <v>2</v>
      </c>
      <c r="AN102" s="85">
        <f t="shared" si="236"/>
        <v>0.0030816640986132513</v>
      </c>
      <c r="AO102" s="84">
        <v>4</v>
      </c>
      <c r="AP102" s="85">
        <f t="shared" si="237"/>
        <v>0.0061633281972265025</v>
      </c>
      <c r="AQ102" s="84">
        <v>0</v>
      </c>
      <c r="AR102" s="85">
        <f t="shared" si="238"/>
        <v>0</v>
      </c>
      <c r="AS102" s="84">
        <v>0</v>
      </c>
      <c r="AT102" s="85">
        <f t="shared" si="239"/>
        <v>0</v>
      </c>
      <c r="AU102" s="84">
        <v>0</v>
      </c>
      <c r="AV102" s="85">
        <f t="shared" si="240"/>
        <v>0</v>
      </c>
      <c r="AW102" s="44">
        <v>0</v>
      </c>
      <c r="AX102" s="47">
        <f t="shared" si="241"/>
        <v>0</v>
      </c>
      <c r="AY102" s="112"/>
    </row>
    <row r="103" spans="1:51" ht="12.75">
      <c r="A103" s="112"/>
      <c r="B103" s="6">
        <v>59</v>
      </c>
      <c r="C103" s="7">
        <v>1085</v>
      </c>
      <c r="D103" s="7">
        <v>773</v>
      </c>
      <c r="E103" s="7">
        <v>773</v>
      </c>
      <c r="F103" s="7">
        <v>3</v>
      </c>
      <c r="G103" s="7">
        <v>770</v>
      </c>
      <c r="H103" s="3">
        <f t="shared" si="220"/>
        <v>0.712442396313364</v>
      </c>
      <c r="I103" s="16">
        <v>367</v>
      </c>
      <c r="J103" s="17">
        <f t="shared" si="221"/>
        <v>0.4766233766233766</v>
      </c>
      <c r="K103" s="58">
        <v>215</v>
      </c>
      <c r="L103" s="59">
        <f t="shared" si="222"/>
        <v>0.2792207792207792</v>
      </c>
      <c r="M103" s="20">
        <v>121</v>
      </c>
      <c r="N103" s="21">
        <f t="shared" si="223"/>
        <v>0.15714285714285714</v>
      </c>
      <c r="O103" s="18">
        <v>41</v>
      </c>
      <c r="P103" s="19">
        <f t="shared" si="224"/>
        <v>0.053246753246753244</v>
      </c>
      <c r="Q103" s="44">
        <f t="shared" si="225"/>
        <v>26</v>
      </c>
      <c r="R103" s="47">
        <f t="shared" si="226"/>
        <v>0.033766233766233764</v>
      </c>
      <c r="S103" s="112"/>
      <c r="T103" s="91"/>
      <c r="U103" s="84">
        <v>6</v>
      </c>
      <c r="V103" s="85">
        <f t="shared" si="227"/>
        <v>0.007792207792207792</v>
      </c>
      <c r="W103" s="84">
        <v>2</v>
      </c>
      <c r="X103" s="85">
        <f t="shared" si="228"/>
        <v>0.0025974025974025974</v>
      </c>
      <c r="Y103" s="84">
        <v>1</v>
      </c>
      <c r="Z103" s="85">
        <f t="shared" si="229"/>
        <v>0.0012987012987012987</v>
      </c>
      <c r="AA103" s="84">
        <v>5</v>
      </c>
      <c r="AB103" s="85">
        <f t="shared" si="230"/>
        <v>0.006493506493506494</v>
      </c>
      <c r="AC103" s="84">
        <v>1</v>
      </c>
      <c r="AD103" s="85">
        <f t="shared" si="231"/>
        <v>0.0012987012987012987</v>
      </c>
      <c r="AE103" s="84">
        <v>4</v>
      </c>
      <c r="AF103" s="85">
        <f t="shared" si="232"/>
        <v>0.005194805194805195</v>
      </c>
      <c r="AG103" s="84">
        <v>2</v>
      </c>
      <c r="AH103" s="85">
        <f t="shared" si="233"/>
        <v>0.0025974025974025974</v>
      </c>
      <c r="AI103" s="84">
        <v>3</v>
      </c>
      <c r="AJ103" s="85">
        <f t="shared" si="234"/>
        <v>0.003896103896103896</v>
      </c>
      <c r="AK103" s="84">
        <v>0</v>
      </c>
      <c r="AL103" s="85">
        <f t="shared" si="235"/>
        <v>0</v>
      </c>
      <c r="AM103" s="84">
        <v>0</v>
      </c>
      <c r="AN103" s="85">
        <f t="shared" si="236"/>
        <v>0</v>
      </c>
      <c r="AO103" s="84">
        <v>2</v>
      </c>
      <c r="AP103" s="85">
        <f t="shared" si="237"/>
        <v>0.0025974025974025974</v>
      </c>
      <c r="AQ103" s="84">
        <v>0</v>
      </c>
      <c r="AR103" s="85">
        <f t="shared" si="238"/>
        <v>0</v>
      </c>
      <c r="AS103" s="84">
        <v>0</v>
      </c>
      <c r="AT103" s="85">
        <f t="shared" si="239"/>
        <v>0</v>
      </c>
      <c r="AU103" s="84">
        <v>0</v>
      </c>
      <c r="AV103" s="85">
        <f t="shared" si="240"/>
        <v>0</v>
      </c>
      <c r="AW103" s="44">
        <v>0</v>
      </c>
      <c r="AX103" s="47">
        <f t="shared" si="241"/>
        <v>0</v>
      </c>
      <c r="AY103" s="112"/>
    </row>
    <row r="104" spans="1:51" ht="12.75">
      <c r="A104" s="113"/>
      <c r="B104" s="6">
        <v>60</v>
      </c>
      <c r="C104" s="7">
        <v>910</v>
      </c>
      <c r="D104" s="7">
        <v>636</v>
      </c>
      <c r="E104" s="7">
        <v>636</v>
      </c>
      <c r="F104" s="7">
        <v>3</v>
      </c>
      <c r="G104" s="7">
        <v>633</v>
      </c>
      <c r="H104" s="3">
        <f t="shared" si="220"/>
        <v>0.6989010989010989</v>
      </c>
      <c r="I104" s="16">
        <v>222</v>
      </c>
      <c r="J104" s="17">
        <f t="shared" si="221"/>
        <v>0.35071090047393366</v>
      </c>
      <c r="K104" s="58">
        <v>207</v>
      </c>
      <c r="L104" s="59">
        <f t="shared" si="222"/>
        <v>0.32701421800947866</v>
      </c>
      <c r="M104" s="20">
        <v>132</v>
      </c>
      <c r="N104" s="21">
        <f t="shared" si="223"/>
        <v>0.20853080568720378</v>
      </c>
      <c r="O104" s="18">
        <v>43</v>
      </c>
      <c r="P104" s="19">
        <f t="shared" si="224"/>
        <v>0.0679304897314376</v>
      </c>
      <c r="Q104" s="44">
        <f t="shared" si="225"/>
        <v>29</v>
      </c>
      <c r="R104" s="47">
        <f t="shared" si="226"/>
        <v>0.045813586097946286</v>
      </c>
      <c r="S104" s="113"/>
      <c r="T104" s="92"/>
      <c r="U104" s="84">
        <v>2</v>
      </c>
      <c r="V104" s="85">
        <f t="shared" si="227"/>
        <v>0.00315955766192733</v>
      </c>
      <c r="W104" s="84">
        <v>4</v>
      </c>
      <c r="X104" s="85">
        <f t="shared" si="228"/>
        <v>0.00631911532385466</v>
      </c>
      <c r="Y104" s="84">
        <v>2</v>
      </c>
      <c r="Z104" s="85">
        <f t="shared" si="229"/>
        <v>0.00315955766192733</v>
      </c>
      <c r="AA104" s="84">
        <v>3</v>
      </c>
      <c r="AB104" s="85">
        <f t="shared" si="230"/>
        <v>0.004739336492890996</v>
      </c>
      <c r="AC104" s="84">
        <v>4</v>
      </c>
      <c r="AD104" s="85">
        <f t="shared" si="231"/>
        <v>0.00631911532385466</v>
      </c>
      <c r="AE104" s="84">
        <v>8</v>
      </c>
      <c r="AF104" s="85">
        <f t="shared" si="232"/>
        <v>0.01263823064770932</v>
      </c>
      <c r="AG104" s="84">
        <v>1</v>
      </c>
      <c r="AH104" s="85">
        <f t="shared" si="233"/>
        <v>0.001579778830963665</v>
      </c>
      <c r="AI104" s="84">
        <v>0</v>
      </c>
      <c r="AJ104" s="85">
        <f t="shared" si="234"/>
        <v>0</v>
      </c>
      <c r="AK104" s="84">
        <v>1</v>
      </c>
      <c r="AL104" s="85">
        <f t="shared" si="235"/>
        <v>0.001579778830963665</v>
      </c>
      <c r="AM104" s="84">
        <v>1</v>
      </c>
      <c r="AN104" s="85">
        <f t="shared" si="236"/>
        <v>0.001579778830963665</v>
      </c>
      <c r="AO104" s="84">
        <v>1</v>
      </c>
      <c r="AP104" s="85">
        <f t="shared" si="237"/>
        <v>0.001579778830963665</v>
      </c>
      <c r="AQ104" s="84">
        <v>2</v>
      </c>
      <c r="AR104" s="85">
        <f t="shared" si="238"/>
        <v>0.00315955766192733</v>
      </c>
      <c r="AS104" s="84">
        <v>0</v>
      </c>
      <c r="AT104" s="85">
        <f t="shared" si="239"/>
        <v>0</v>
      </c>
      <c r="AU104" s="84">
        <v>0</v>
      </c>
      <c r="AV104" s="85">
        <f t="shared" si="240"/>
        <v>0</v>
      </c>
      <c r="AW104" s="44">
        <v>0</v>
      </c>
      <c r="AX104" s="47">
        <f t="shared" si="241"/>
        <v>0</v>
      </c>
      <c r="AY104" s="113"/>
    </row>
    <row r="105" spans="1:51" s="31" customFormat="1" ht="12.75">
      <c r="A105" s="5"/>
      <c r="B105" s="6"/>
      <c r="C105" s="6">
        <f>SUM(C100:C104)</f>
        <v>4779</v>
      </c>
      <c r="D105" s="6">
        <f>SUM(D100:D104)</f>
        <v>3385</v>
      </c>
      <c r="E105" s="6">
        <f>SUM(E100:E104)</f>
        <v>3383</v>
      </c>
      <c r="F105" s="6">
        <f>SUM(F100:F104)</f>
        <v>21</v>
      </c>
      <c r="G105" s="6">
        <f>SUM(G100:G104)</f>
        <v>3362</v>
      </c>
      <c r="H105" s="23">
        <f t="shared" si="220"/>
        <v>0.7083071772337309</v>
      </c>
      <c r="I105" s="24">
        <f>SUM(I100:I104)</f>
        <v>1427</v>
      </c>
      <c r="J105" s="25">
        <f t="shared" si="221"/>
        <v>0.42444973230220107</v>
      </c>
      <c r="K105" s="60">
        <f>SUM(K100:K104)</f>
        <v>1048</v>
      </c>
      <c r="L105" s="61">
        <f t="shared" si="222"/>
        <v>0.31171921475312314</v>
      </c>
      <c r="M105" s="28">
        <f>SUM(M100:M104)</f>
        <v>512</v>
      </c>
      <c r="N105" s="29">
        <f t="shared" si="223"/>
        <v>0.1522903033908388</v>
      </c>
      <c r="O105" s="26">
        <f>SUM(O100:O104)</f>
        <v>232</v>
      </c>
      <c r="P105" s="27">
        <f t="shared" si="224"/>
        <v>0.06900654372397383</v>
      </c>
      <c r="Q105" s="50">
        <f t="shared" si="225"/>
        <v>143</v>
      </c>
      <c r="R105" s="49">
        <f t="shared" si="226"/>
        <v>0.04253420582986318</v>
      </c>
      <c r="S105" s="30"/>
      <c r="T105" s="30"/>
      <c r="U105" s="66">
        <f>SUM(U100:U104)</f>
        <v>18</v>
      </c>
      <c r="V105" s="67">
        <f t="shared" si="227"/>
        <v>0.005353955978584176</v>
      </c>
      <c r="W105" s="66">
        <f>SUM(W100:W104)</f>
        <v>16</v>
      </c>
      <c r="X105" s="67">
        <f t="shared" si="228"/>
        <v>0.004759071980963712</v>
      </c>
      <c r="Y105" s="66">
        <f>SUM(Y100:Y104)</f>
        <v>9</v>
      </c>
      <c r="Z105" s="67">
        <f t="shared" si="229"/>
        <v>0.002676977989292088</v>
      </c>
      <c r="AA105" s="66">
        <f>SUM(AA100:AA104)</f>
        <v>16</v>
      </c>
      <c r="AB105" s="67">
        <f t="shared" si="230"/>
        <v>0.004759071980963712</v>
      </c>
      <c r="AC105" s="66">
        <f>SUM(AC100:AC104)</f>
        <v>14</v>
      </c>
      <c r="AD105" s="67">
        <f t="shared" si="231"/>
        <v>0.004164187983343248</v>
      </c>
      <c r="AE105" s="66">
        <f>SUM(AE100:AE104)</f>
        <v>17</v>
      </c>
      <c r="AF105" s="67">
        <f t="shared" si="232"/>
        <v>0.005056513979773944</v>
      </c>
      <c r="AG105" s="66">
        <f>SUM(AG100:AG104)</f>
        <v>11</v>
      </c>
      <c r="AH105" s="67">
        <f t="shared" si="233"/>
        <v>0.003271861986912552</v>
      </c>
      <c r="AI105" s="66">
        <f>SUM(AI100:AI104)</f>
        <v>17</v>
      </c>
      <c r="AJ105" s="67">
        <f t="shared" si="234"/>
        <v>0.005056513979773944</v>
      </c>
      <c r="AK105" s="66">
        <f>SUM(AK100:AK104)</f>
        <v>6</v>
      </c>
      <c r="AL105" s="67">
        <f t="shared" si="235"/>
        <v>0.001784651992861392</v>
      </c>
      <c r="AM105" s="66">
        <f>SUM(AM100:AM104)</f>
        <v>7</v>
      </c>
      <c r="AN105" s="67">
        <f t="shared" si="236"/>
        <v>0.002082093991671624</v>
      </c>
      <c r="AO105" s="66">
        <f>SUM(AO100:AO104)</f>
        <v>7</v>
      </c>
      <c r="AP105" s="67">
        <f t="shared" si="237"/>
        <v>0.002082093991671624</v>
      </c>
      <c r="AQ105" s="66">
        <f>SUM(AQ100:AQ104)</f>
        <v>4</v>
      </c>
      <c r="AR105" s="67">
        <f t="shared" si="238"/>
        <v>0.001189767995240928</v>
      </c>
      <c r="AS105" s="66">
        <f>SUM(AS100:AS104)</f>
        <v>1</v>
      </c>
      <c r="AT105" s="67">
        <f t="shared" si="239"/>
        <v>0.000297441998810232</v>
      </c>
      <c r="AU105" s="66">
        <f>SUM(AU100:AU104)</f>
        <v>0</v>
      </c>
      <c r="AV105" s="67">
        <f t="shared" si="240"/>
        <v>0</v>
      </c>
      <c r="AW105" s="50">
        <v>0</v>
      </c>
      <c r="AX105" s="49">
        <f t="shared" si="241"/>
        <v>0</v>
      </c>
      <c r="AY105" s="30"/>
    </row>
    <row r="106" spans="1:51" s="13" customFormat="1" ht="12.75">
      <c r="A106" s="5"/>
      <c r="B106" s="6"/>
      <c r="C106" s="7"/>
      <c r="D106" s="7"/>
      <c r="E106" s="7"/>
      <c r="F106" s="7"/>
      <c r="G106" s="7"/>
      <c r="H106" s="3"/>
      <c r="I106" s="16"/>
      <c r="J106" s="17"/>
      <c r="K106" s="58"/>
      <c r="L106" s="59"/>
      <c r="M106" s="20"/>
      <c r="N106" s="21"/>
      <c r="O106" s="18"/>
      <c r="P106" s="19"/>
      <c r="Q106" s="44"/>
      <c r="R106" s="47"/>
      <c r="S106" s="30"/>
      <c r="T106" s="30"/>
      <c r="U106" s="84"/>
      <c r="V106" s="85"/>
      <c r="W106" s="84"/>
      <c r="X106" s="85"/>
      <c r="Y106" s="84"/>
      <c r="Z106" s="85"/>
      <c r="AA106" s="84"/>
      <c r="AB106" s="85"/>
      <c r="AC106" s="84"/>
      <c r="AD106" s="85"/>
      <c r="AE106" s="84"/>
      <c r="AF106" s="85"/>
      <c r="AG106" s="84"/>
      <c r="AH106" s="85"/>
      <c r="AI106" s="84"/>
      <c r="AJ106" s="85"/>
      <c r="AK106" s="84"/>
      <c r="AL106" s="85"/>
      <c r="AM106" s="84"/>
      <c r="AN106" s="85"/>
      <c r="AO106" s="84"/>
      <c r="AP106" s="85"/>
      <c r="AQ106" s="84"/>
      <c r="AR106" s="85"/>
      <c r="AS106" s="84"/>
      <c r="AT106" s="85"/>
      <c r="AU106" s="84"/>
      <c r="AV106" s="85"/>
      <c r="AW106" s="44"/>
      <c r="AX106" s="47"/>
      <c r="AY106" s="30"/>
    </row>
    <row r="107" spans="1:51" s="13" customFormat="1" ht="12.75">
      <c r="A107" s="5"/>
      <c r="B107" s="6"/>
      <c r="C107" s="7"/>
      <c r="D107" s="7"/>
      <c r="E107" s="7"/>
      <c r="F107" s="7"/>
      <c r="G107" s="7"/>
      <c r="H107" s="3"/>
      <c r="I107" s="16"/>
      <c r="J107" s="17"/>
      <c r="K107" s="58"/>
      <c r="L107" s="59"/>
      <c r="M107" s="20"/>
      <c r="N107" s="21"/>
      <c r="O107" s="18"/>
      <c r="P107" s="19"/>
      <c r="Q107" s="44"/>
      <c r="R107" s="47"/>
      <c r="S107" s="30"/>
      <c r="T107" s="30"/>
      <c r="U107" s="84"/>
      <c r="V107" s="85"/>
      <c r="W107" s="84"/>
      <c r="X107" s="85"/>
      <c r="Y107" s="84"/>
      <c r="Z107" s="85"/>
      <c r="AA107" s="84"/>
      <c r="AB107" s="85"/>
      <c r="AC107" s="84"/>
      <c r="AD107" s="85"/>
      <c r="AE107" s="84"/>
      <c r="AF107" s="85"/>
      <c r="AG107" s="84"/>
      <c r="AH107" s="85"/>
      <c r="AI107" s="84"/>
      <c r="AJ107" s="85"/>
      <c r="AK107" s="84"/>
      <c r="AL107" s="85"/>
      <c r="AM107" s="84"/>
      <c r="AN107" s="85"/>
      <c r="AO107" s="84"/>
      <c r="AP107" s="85"/>
      <c r="AQ107" s="84"/>
      <c r="AR107" s="85"/>
      <c r="AS107" s="84"/>
      <c r="AT107" s="85"/>
      <c r="AU107" s="84"/>
      <c r="AV107" s="85"/>
      <c r="AW107" s="44"/>
      <c r="AX107" s="47"/>
      <c r="AY107" s="30"/>
    </row>
    <row r="108" spans="1:51" s="13" customFormat="1" ht="12.75">
      <c r="A108" s="14" t="s">
        <v>24</v>
      </c>
      <c r="B108" s="6"/>
      <c r="C108" s="7"/>
      <c r="D108" s="7"/>
      <c r="E108" s="7"/>
      <c r="F108" s="7"/>
      <c r="G108" s="7"/>
      <c r="H108" s="3"/>
      <c r="I108" s="16"/>
      <c r="J108" s="17"/>
      <c r="K108" s="60"/>
      <c r="L108" s="59"/>
      <c r="M108" s="20"/>
      <c r="N108" s="21"/>
      <c r="O108" s="18"/>
      <c r="P108" s="19"/>
      <c r="Q108" s="44"/>
      <c r="R108" s="47"/>
      <c r="S108" s="30"/>
      <c r="T108" s="30"/>
      <c r="U108" s="84"/>
      <c r="V108" s="85"/>
      <c r="W108" s="84"/>
      <c r="X108" s="85"/>
      <c r="Y108" s="84"/>
      <c r="Z108" s="85"/>
      <c r="AA108" s="84"/>
      <c r="AB108" s="85"/>
      <c r="AC108" s="84"/>
      <c r="AD108" s="85"/>
      <c r="AE108" s="66"/>
      <c r="AF108" s="85"/>
      <c r="AG108" s="84"/>
      <c r="AH108" s="85"/>
      <c r="AI108" s="84"/>
      <c r="AJ108" s="85"/>
      <c r="AK108" s="66"/>
      <c r="AL108" s="85"/>
      <c r="AM108" s="84"/>
      <c r="AN108" s="85"/>
      <c r="AO108" s="84"/>
      <c r="AP108" s="85"/>
      <c r="AQ108" s="66"/>
      <c r="AR108" s="85"/>
      <c r="AS108" s="84"/>
      <c r="AT108" s="85"/>
      <c r="AU108" s="66"/>
      <c r="AV108" s="85"/>
      <c r="AW108" s="44"/>
      <c r="AX108" s="47"/>
      <c r="AY108" s="30"/>
    </row>
    <row r="109" spans="1:51" ht="12.75">
      <c r="A109" s="111">
        <v>12</v>
      </c>
      <c r="B109" s="6">
        <v>61</v>
      </c>
      <c r="C109" s="7">
        <v>1043</v>
      </c>
      <c r="D109" s="7">
        <v>649</v>
      </c>
      <c r="E109" s="7">
        <v>649</v>
      </c>
      <c r="F109" s="7">
        <v>4</v>
      </c>
      <c r="G109" s="7">
        <v>645</v>
      </c>
      <c r="H109" s="3">
        <f aca="true" t="shared" si="242" ref="H109:H114">$D109/$C109</f>
        <v>0.6222435282837967</v>
      </c>
      <c r="I109" s="16">
        <v>270</v>
      </c>
      <c r="J109" s="17">
        <f aca="true" t="shared" si="243" ref="J109:J114">$I109/$G109</f>
        <v>0.4186046511627907</v>
      </c>
      <c r="K109" s="58">
        <v>188</v>
      </c>
      <c r="L109" s="59">
        <f aca="true" t="shared" si="244" ref="L109:L114">$K109/$G109</f>
        <v>0.29147286821705426</v>
      </c>
      <c r="M109" s="20">
        <v>125</v>
      </c>
      <c r="N109" s="21">
        <f aca="true" t="shared" si="245" ref="N109:N114">$M109/$G109</f>
        <v>0.1937984496124031</v>
      </c>
      <c r="O109" s="18">
        <v>38</v>
      </c>
      <c r="P109" s="19">
        <f aca="true" t="shared" si="246" ref="P109:P114">$O109/$G109</f>
        <v>0.05891472868217054</v>
      </c>
      <c r="Q109" s="44">
        <f aca="true" t="shared" si="247" ref="Q109:Q114">U109+W109+Y109+AA109+AC109+AE109+AG109+AI109+AK109+AM109+AO109+AQ109+AS109+AU109+AW109</f>
        <v>24</v>
      </c>
      <c r="R109" s="47">
        <f aca="true" t="shared" si="248" ref="R109:R114">$Q109/$G109</f>
        <v>0.037209302325581395</v>
      </c>
      <c r="S109" s="114">
        <v>12</v>
      </c>
      <c r="T109" s="89"/>
      <c r="U109" s="84">
        <v>0</v>
      </c>
      <c r="V109" s="85">
        <f aca="true" t="shared" si="249" ref="V109:V114">$U109/$G109</f>
        <v>0</v>
      </c>
      <c r="W109" s="84">
        <v>3</v>
      </c>
      <c r="X109" s="85">
        <f aca="true" t="shared" si="250" ref="X109:X114">$W109/$G109</f>
        <v>0.004651162790697674</v>
      </c>
      <c r="Y109" s="84">
        <v>3</v>
      </c>
      <c r="Z109" s="85">
        <f aca="true" t="shared" si="251" ref="Z109:Z114">$Y109/$G109</f>
        <v>0.004651162790697674</v>
      </c>
      <c r="AA109" s="84">
        <v>2</v>
      </c>
      <c r="AB109" s="85">
        <f aca="true" t="shared" si="252" ref="AB109:AB114">$AA109/$G109</f>
        <v>0.0031007751937984496</v>
      </c>
      <c r="AC109" s="84">
        <v>4</v>
      </c>
      <c r="AD109" s="85">
        <f aca="true" t="shared" si="253" ref="AD109:AD114">$AC109/$G109</f>
        <v>0.006201550387596899</v>
      </c>
      <c r="AE109" s="84">
        <v>2</v>
      </c>
      <c r="AF109" s="85">
        <f aca="true" t="shared" si="254" ref="AF109:AF114">$AE109/$G109</f>
        <v>0.0031007751937984496</v>
      </c>
      <c r="AG109" s="84">
        <v>3</v>
      </c>
      <c r="AH109" s="85">
        <f aca="true" t="shared" si="255" ref="AH109:AH114">$AG109/$G109</f>
        <v>0.004651162790697674</v>
      </c>
      <c r="AI109" s="84">
        <v>4</v>
      </c>
      <c r="AJ109" s="85">
        <f aca="true" t="shared" si="256" ref="AJ109:AJ114">$AI109/$G109</f>
        <v>0.006201550387596899</v>
      </c>
      <c r="AK109" s="84">
        <v>0</v>
      </c>
      <c r="AL109" s="85">
        <f aca="true" t="shared" si="257" ref="AL109:AL114">$AK109/$G109</f>
        <v>0</v>
      </c>
      <c r="AM109" s="84">
        <v>0</v>
      </c>
      <c r="AN109" s="85">
        <f aca="true" t="shared" si="258" ref="AN109:AN114">$AM109/$G109</f>
        <v>0</v>
      </c>
      <c r="AO109" s="84">
        <v>2</v>
      </c>
      <c r="AP109" s="85">
        <f aca="true" t="shared" si="259" ref="AP109:AP114">$AO109/$G109</f>
        <v>0.0031007751937984496</v>
      </c>
      <c r="AQ109" s="84">
        <v>0</v>
      </c>
      <c r="AR109" s="85">
        <f aca="true" t="shared" si="260" ref="AR109:AR114">$AQ109/$G109</f>
        <v>0</v>
      </c>
      <c r="AS109" s="84">
        <v>0</v>
      </c>
      <c r="AT109" s="85">
        <f aca="true" t="shared" si="261" ref="AT109:AT114">$AS109/$G109</f>
        <v>0</v>
      </c>
      <c r="AU109" s="84">
        <v>0</v>
      </c>
      <c r="AV109" s="85">
        <f aca="true" t="shared" si="262" ref="AV109:AV114">$AU109/$G109</f>
        <v>0</v>
      </c>
      <c r="AW109" s="44">
        <v>1</v>
      </c>
      <c r="AX109" s="47">
        <f aca="true" t="shared" si="263" ref="AX109:AX114">$AW109/$G109</f>
        <v>0.0015503875968992248</v>
      </c>
      <c r="AY109" s="114">
        <v>12</v>
      </c>
    </row>
    <row r="110" spans="1:51" ht="12.75">
      <c r="A110" s="112"/>
      <c r="B110" s="6">
        <v>62</v>
      </c>
      <c r="C110" s="7">
        <v>749</v>
      </c>
      <c r="D110" s="7">
        <v>507</v>
      </c>
      <c r="E110" s="7">
        <v>507</v>
      </c>
      <c r="F110" s="7">
        <v>1</v>
      </c>
      <c r="G110" s="7">
        <v>506</v>
      </c>
      <c r="H110" s="3">
        <f t="shared" si="242"/>
        <v>0.6769025367156208</v>
      </c>
      <c r="I110" s="16">
        <v>206</v>
      </c>
      <c r="J110" s="17">
        <f t="shared" si="243"/>
        <v>0.40711462450592883</v>
      </c>
      <c r="K110" s="58">
        <v>160</v>
      </c>
      <c r="L110" s="59">
        <f t="shared" si="244"/>
        <v>0.31620553359683795</v>
      </c>
      <c r="M110" s="20">
        <v>85</v>
      </c>
      <c r="N110" s="21">
        <f t="shared" si="245"/>
        <v>0.16798418972332016</v>
      </c>
      <c r="O110" s="18">
        <v>35</v>
      </c>
      <c r="P110" s="19">
        <f t="shared" si="246"/>
        <v>0.0691699604743083</v>
      </c>
      <c r="Q110" s="44">
        <f t="shared" si="247"/>
        <v>20</v>
      </c>
      <c r="R110" s="47">
        <f t="shared" si="248"/>
        <v>0.039525691699604744</v>
      </c>
      <c r="S110" s="114"/>
      <c r="T110" s="89"/>
      <c r="U110" s="84">
        <v>3</v>
      </c>
      <c r="V110" s="85">
        <f t="shared" si="249"/>
        <v>0.005928853754940711</v>
      </c>
      <c r="W110" s="84">
        <v>1</v>
      </c>
      <c r="X110" s="85">
        <f t="shared" si="250"/>
        <v>0.001976284584980237</v>
      </c>
      <c r="Y110" s="84">
        <v>1</v>
      </c>
      <c r="Z110" s="85">
        <f t="shared" si="251"/>
        <v>0.001976284584980237</v>
      </c>
      <c r="AA110" s="84">
        <v>1</v>
      </c>
      <c r="AB110" s="85">
        <f t="shared" si="252"/>
        <v>0.001976284584980237</v>
      </c>
      <c r="AC110" s="84">
        <v>1</v>
      </c>
      <c r="AD110" s="85">
        <f t="shared" si="253"/>
        <v>0.001976284584980237</v>
      </c>
      <c r="AE110" s="84">
        <v>4</v>
      </c>
      <c r="AF110" s="85">
        <f t="shared" si="254"/>
        <v>0.007905138339920948</v>
      </c>
      <c r="AG110" s="84">
        <v>2</v>
      </c>
      <c r="AH110" s="85">
        <f t="shared" si="255"/>
        <v>0.003952569169960474</v>
      </c>
      <c r="AI110" s="84">
        <v>4</v>
      </c>
      <c r="AJ110" s="85">
        <f t="shared" si="256"/>
        <v>0.007905138339920948</v>
      </c>
      <c r="AK110" s="84">
        <v>1</v>
      </c>
      <c r="AL110" s="85">
        <f t="shared" si="257"/>
        <v>0.001976284584980237</v>
      </c>
      <c r="AM110" s="84">
        <v>1</v>
      </c>
      <c r="AN110" s="85">
        <f t="shared" si="258"/>
        <v>0.001976284584980237</v>
      </c>
      <c r="AO110" s="84">
        <v>1</v>
      </c>
      <c r="AP110" s="85">
        <f t="shared" si="259"/>
        <v>0.001976284584980237</v>
      </c>
      <c r="AQ110" s="84">
        <v>0</v>
      </c>
      <c r="AR110" s="85">
        <f t="shared" si="260"/>
        <v>0</v>
      </c>
      <c r="AS110" s="84">
        <v>0</v>
      </c>
      <c r="AT110" s="85">
        <f t="shared" si="261"/>
        <v>0</v>
      </c>
      <c r="AU110" s="84">
        <v>0</v>
      </c>
      <c r="AV110" s="85">
        <f t="shared" si="262"/>
        <v>0</v>
      </c>
      <c r="AW110" s="44">
        <v>0</v>
      </c>
      <c r="AX110" s="47">
        <f t="shared" si="263"/>
        <v>0</v>
      </c>
      <c r="AY110" s="114"/>
    </row>
    <row r="111" spans="1:51" ht="12.75">
      <c r="A111" s="112"/>
      <c r="B111" s="6">
        <v>63</v>
      </c>
      <c r="C111" s="7">
        <v>899</v>
      </c>
      <c r="D111" s="7">
        <v>598</v>
      </c>
      <c r="E111" s="7">
        <v>598</v>
      </c>
      <c r="F111" s="7">
        <v>5</v>
      </c>
      <c r="G111" s="7">
        <v>593</v>
      </c>
      <c r="H111" s="3">
        <f t="shared" si="242"/>
        <v>0.6651835372636262</v>
      </c>
      <c r="I111" s="16">
        <v>250</v>
      </c>
      <c r="J111" s="17">
        <f t="shared" si="243"/>
        <v>0.42158516020236086</v>
      </c>
      <c r="K111" s="58">
        <v>197</v>
      </c>
      <c r="L111" s="59">
        <f t="shared" si="244"/>
        <v>0.33220910623946037</v>
      </c>
      <c r="M111" s="20">
        <v>76</v>
      </c>
      <c r="N111" s="21">
        <f t="shared" si="245"/>
        <v>0.1281618887015177</v>
      </c>
      <c r="O111" s="18">
        <v>42</v>
      </c>
      <c r="P111" s="19">
        <f t="shared" si="246"/>
        <v>0.07082630691399663</v>
      </c>
      <c r="Q111" s="44">
        <f t="shared" si="247"/>
        <v>28</v>
      </c>
      <c r="R111" s="47">
        <f t="shared" si="248"/>
        <v>0.047217537942664416</v>
      </c>
      <c r="S111" s="114"/>
      <c r="T111" s="89"/>
      <c r="U111" s="84">
        <v>2</v>
      </c>
      <c r="V111" s="85">
        <f t="shared" si="249"/>
        <v>0.003372681281618887</v>
      </c>
      <c r="W111" s="84">
        <v>1</v>
      </c>
      <c r="X111" s="85">
        <f t="shared" si="250"/>
        <v>0.0016863406408094434</v>
      </c>
      <c r="Y111" s="84">
        <v>5</v>
      </c>
      <c r="Z111" s="85">
        <f t="shared" si="251"/>
        <v>0.008431703204047217</v>
      </c>
      <c r="AA111" s="84">
        <v>7</v>
      </c>
      <c r="AB111" s="85">
        <f t="shared" si="252"/>
        <v>0.011804384485666104</v>
      </c>
      <c r="AC111" s="84">
        <v>4</v>
      </c>
      <c r="AD111" s="85">
        <f t="shared" si="253"/>
        <v>0.006745362563237774</v>
      </c>
      <c r="AE111" s="84">
        <v>2</v>
      </c>
      <c r="AF111" s="85">
        <f t="shared" si="254"/>
        <v>0.003372681281618887</v>
      </c>
      <c r="AG111" s="84">
        <v>3</v>
      </c>
      <c r="AH111" s="85">
        <f t="shared" si="255"/>
        <v>0.00505902192242833</v>
      </c>
      <c r="AI111" s="84">
        <v>1</v>
      </c>
      <c r="AJ111" s="85">
        <f t="shared" si="256"/>
        <v>0.0016863406408094434</v>
      </c>
      <c r="AK111" s="84">
        <v>2</v>
      </c>
      <c r="AL111" s="85">
        <f t="shared" si="257"/>
        <v>0.003372681281618887</v>
      </c>
      <c r="AM111" s="84">
        <v>1</v>
      </c>
      <c r="AN111" s="85">
        <f t="shared" si="258"/>
        <v>0.0016863406408094434</v>
      </c>
      <c r="AO111" s="84">
        <v>0</v>
      </c>
      <c r="AP111" s="85">
        <f t="shared" si="259"/>
        <v>0</v>
      </c>
      <c r="AQ111" s="84">
        <v>0</v>
      </c>
      <c r="AR111" s="85">
        <f t="shared" si="260"/>
        <v>0</v>
      </c>
      <c r="AS111" s="84">
        <v>0</v>
      </c>
      <c r="AT111" s="85">
        <f t="shared" si="261"/>
        <v>0</v>
      </c>
      <c r="AU111" s="84">
        <v>0</v>
      </c>
      <c r="AV111" s="85">
        <f t="shared" si="262"/>
        <v>0</v>
      </c>
      <c r="AW111" s="44">
        <v>0</v>
      </c>
      <c r="AX111" s="47">
        <f t="shared" si="263"/>
        <v>0</v>
      </c>
      <c r="AY111" s="114"/>
    </row>
    <row r="112" spans="1:51" ht="12.75">
      <c r="A112" s="112"/>
      <c r="B112" s="6">
        <v>64</v>
      </c>
      <c r="C112" s="7">
        <v>997</v>
      </c>
      <c r="D112" s="7">
        <v>710</v>
      </c>
      <c r="E112" s="7">
        <v>710</v>
      </c>
      <c r="F112" s="7">
        <v>6</v>
      </c>
      <c r="G112" s="7">
        <v>704</v>
      </c>
      <c r="H112" s="3">
        <f t="shared" si="242"/>
        <v>0.7121364092276831</v>
      </c>
      <c r="I112" s="16">
        <v>276</v>
      </c>
      <c r="J112" s="17">
        <f t="shared" si="243"/>
        <v>0.39204545454545453</v>
      </c>
      <c r="K112" s="58">
        <v>233</v>
      </c>
      <c r="L112" s="59">
        <f t="shared" si="244"/>
        <v>0.3309659090909091</v>
      </c>
      <c r="M112" s="20">
        <v>118</v>
      </c>
      <c r="N112" s="21">
        <f t="shared" si="245"/>
        <v>0.16761363636363635</v>
      </c>
      <c r="O112" s="18">
        <v>50</v>
      </c>
      <c r="P112" s="19">
        <f t="shared" si="246"/>
        <v>0.07102272727272728</v>
      </c>
      <c r="Q112" s="44">
        <f t="shared" si="247"/>
        <v>27</v>
      </c>
      <c r="R112" s="47">
        <f t="shared" si="248"/>
        <v>0.03835227272727273</v>
      </c>
      <c r="S112" s="114"/>
      <c r="T112" s="89"/>
      <c r="U112" s="84">
        <v>2</v>
      </c>
      <c r="V112" s="85">
        <f t="shared" si="249"/>
        <v>0.002840909090909091</v>
      </c>
      <c r="W112" s="84">
        <v>4</v>
      </c>
      <c r="X112" s="85">
        <f t="shared" si="250"/>
        <v>0.005681818181818182</v>
      </c>
      <c r="Y112" s="84">
        <v>4</v>
      </c>
      <c r="Z112" s="85">
        <f t="shared" si="251"/>
        <v>0.005681818181818182</v>
      </c>
      <c r="AA112" s="84">
        <v>6</v>
      </c>
      <c r="AB112" s="85">
        <f t="shared" si="252"/>
        <v>0.008522727272727272</v>
      </c>
      <c r="AC112" s="84">
        <v>1</v>
      </c>
      <c r="AD112" s="85">
        <f t="shared" si="253"/>
        <v>0.0014204545454545455</v>
      </c>
      <c r="AE112" s="84">
        <v>2</v>
      </c>
      <c r="AF112" s="85">
        <f t="shared" si="254"/>
        <v>0.002840909090909091</v>
      </c>
      <c r="AG112" s="84">
        <v>0</v>
      </c>
      <c r="AH112" s="85">
        <f t="shared" si="255"/>
        <v>0</v>
      </c>
      <c r="AI112" s="84">
        <v>2</v>
      </c>
      <c r="AJ112" s="85">
        <f t="shared" si="256"/>
        <v>0.002840909090909091</v>
      </c>
      <c r="AK112" s="84">
        <v>5</v>
      </c>
      <c r="AL112" s="85">
        <f t="shared" si="257"/>
        <v>0.007102272727272727</v>
      </c>
      <c r="AM112" s="84">
        <v>0</v>
      </c>
      <c r="AN112" s="85">
        <f t="shared" si="258"/>
        <v>0</v>
      </c>
      <c r="AO112" s="84">
        <v>0</v>
      </c>
      <c r="AP112" s="85">
        <f t="shared" si="259"/>
        <v>0</v>
      </c>
      <c r="AQ112" s="84">
        <v>0</v>
      </c>
      <c r="AR112" s="85">
        <f t="shared" si="260"/>
        <v>0</v>
      </c>
      <c r="AS112" s="84">
        <v>0</v>
      </c>
      <c r="AT112" s="85">
        <f t="shared" si="261"/>
        <v>0</v>
      </c>
      <c r="AU112" s="84">
        <v>0</v>
      </c>
      <c r="AV112" s="85">
        <f t="shared" si="262"/>
        <v>0</v>
      </c>
      <c r="AW112" s="44">
        <v>1</v>
      </c>
      <c r="AX112" s="47">
        <f t="shared" si="263"/>
        <v>0.0014204545454545455</v>
      </c>
      <c r="AY112" s="114"/>
    </row>
    <row r="113" spans="1:51" ht="12.75">
      <c r="A113" s="113"/>
      <c r="B113" s="6">
        <v>65</v>
      </c>
      <c r="C113" s="7">
        <v>889</v>
      </c>
      <c r="D113" s="7">
        <v>648</v>
      </c>
      <c r="E113" s="7">
        <v>647</v>
      </c>
      <c r="F113" s="7">
        <v>2</v>
      </c>
      <c r="G113" s="7">
        <v>645</v>
      </c>
      <c r="H113" s="3">
        <f t="shared" si="242"/>
        <v>0.7289088863892014</v>
      </c>
      <c r="I113" s="16">
        <v>263</v>
      </c>
      <c r="J113" s="17">
        <f t="shared" si="243"/>
        <v>0.4077519379844961</v>
      </c>
      <c r="K113" s="58">
        <v>219</v>
      </c>
      <c r="L113" s="59">
        <f t="shared" si="244"/>
        <v>0.3395348837209302</v>
      </c>
      <c r="M113" s="20">
        <v>108</v>
      </c>
      <c r="N113" s="21">
        <f t="shared" si="245"/>
        <v>0.16744186046511628</v>
      </c>
      <c r="O113" s="18">
        <v>37</v>
      </c>
      <c r="P113" s="19">
        <f t="shared" si="246"/>
        <v>0.05736434108527132</v>
      </c>
      <c r="Q113" s="44">
        <f t="shared" si="247"/>
        <v>18</v>
      </c>
      <c r="R113" s="47">
        <f t="shared" si="248"/>
        <v>0.027906976744186046</v>
      </c>
      <c r="S113" s="114"/>
      <c r="T113" s="89"/>
      <c r="U113" s="84">
        <v>3</v>
      </c>
      <c r="V113" s="85">
        <f t="shared" si="249"/>
        <v>0.004651162790697674</v>
      </c>
      <c r="W113" s="84">
        <v>3</v>
      </c>
      <c r="X113" s="85">
        <f t="shared" si="250"/>
        <v>0.004651162790697674</v>
      </c>
      <c r="Y113" s="84">
        <v>1</v>
      </c>
      <c r="Z113" s="85">
        <f t="shared" si="251"/>
        <v>0.0015503875968992248</v>
      </c>
      <c r="AA113" s="84">
        <v>2</v>
      </c>
      <c r="AB113" s="85">
        <f t="shared" si="252"/>
        <v>0.0031007751937984496</v>
      </c>
      <c r="AC113" s="84">
        <v>0</v>
      </c>
      <c r="AD113" s="85">
        <f t="shared" si="253"/>
        <v>0</v>
      </c>
      <c r="AE113" s="84">
        <v>3</v>
      </c>
      <c r="AF113" s="85">
        <f t="shared" si="254"/>
        <v>0.004651162790697674</v>
      </c>
      <c r="AG113" s="84">
        <v>2</v>
      </c>
      <c r="AH113" s="85">
        <f t="shared" si="255"/>
        <v>0.0031007751937984496</v>
      </c>
      <c r="AI113" s="84">
        <v>1</v>
      </c>
      <c r="AJ113" s="85">
        <f t="shared" si="256"/>
        <v>0.0015503875968992248</v>
      </c>
      <c r="AK113" s="84">
        <v>0</v>
      </c>
      <c r="AL113" s="85">
        <f t="shared" si="257"/>
        <v>0</v>
      </c>
      <c r="AM113" s="84">
        <v>2</v>
      </c>
      <c r="AN113" s="85">
        <f t="shared" si="258"/>
        <v>0.0031007751937984496</v>
      </c>
      <c r="AO113" s="84">
        <v>0</v>
      </c>
      <c r="AP113" s="85">
        <f t="shared" si="259"/>
        <v>0</v>
      </c>
      <c r="AQ113" s="84">
        <v>0</v>
      </c>
      <c r="AR113" s="85">
        <f t="shared" si="260"/>
        <v>0</v>
      </c>
      <c r="AS113" s="84">
        <v>0</v>
      </c>
      <c r="AT113" s="85">
        <f t="shared" si="261"/>
        <v>0</v>
      </c>
      <c r="AU113" s="84">
        <v>0</v>
      </c>
      <c r="AV113" s="85">
        <f t="shared" si="262"/>
        <v>0</v>
      </c>
      <c r="AW113" s="44">
        <v>1</v>
      </c>
      <c r="AX113" s="47">
        <f t="shared" si="263"/>
        <v>0.0015503875968992248</v>
      </c>
      <c r="AY113" s="114"/>
    </row>
    <row r="114" spans="1:51" s="31" customFormat="1" ht="12.75">
      <c r="A114" s="5"/>
      <c r="B114" s="6"/>
      <c r="C114" s="6">
        <f>SUM(C$109:C$113)</f>
        <v>4577</v>
      </c>
      <c r="D114" s="6">
        <f>SUM(D$109:D$113)</f>
        <v>3112</v>
      </c>
      <c r="E114" s="6">
        <f>SUM(E$109:E$113)</f>
        <v>3111</v>
      </c>
      <c r="F114" s="6">
        <f>SUM(F$109:F$113)</f>
        <v>18</v>
      </c>
      <c r="G114" s="6">
        <f>SUM(G$109:G$113)</f>
        <v>3093</v>
      </c>
      <c r="H114" s="23">
        <f t="shared" si="242"/>
        <v>0.6799213458597334</v>
      </c>
      <c r="I114" s="24">
        <f>SUM(I109:I113)</f>
        <v>1265</v>
      </c>
      <c r="J114" s="25">
        <f t="shared" si="243"/>
        <v>0.4089880375040414</v>
      </c>
      <c r="K114" s="60">
        <f>SUM(K109:K113)</f>
        <v>997</v>
      </c>
      <c r="L114" s="61">
        <f t="shared" si="244"/>
        <v>0.32234076947946977</v>
      </c>
      <c r="M114" s="28">
        <f>SUM(M109:M113)</f>
        <v>512</v>
      </c>
      <c r="N114" s="29">
        <f t="shared" si="245"/>
        <v>0.1655350792111219</v>
      </c>
      <c r="O114" s="26">
        <f>SUM(O109:O113)</f>
        <v>202</v>
      </c>
      <c r="P114" s="27">
        <f t="shared" si="246"/>
        <v>0.06530876172001293</v>
      </c>
      <c r="Q114" s="50">
        <f t="shared" si="247"/>
        <v>117</v>
      </c>
      <c r="R114" s="49">
        <f t="shared" si="248"/>
        <v>0.037827352085354024</v>
      </c>
      <c r="S114" s="30"/>
      <c r="T114" s="30"/>
      <c r="U114" s="66">
        <f>SUM(U109:U113)</f>
        <v>10</v>
      </c>
      <c r="V114" s="67">
        <f t="shared" si="249"/>
        <v>0.0032331070158422245</v>
      </c>
      <c r="W114" s="66">
        <f>SUM(W109:W113)</f>
        <v>12</v>
      </c>
      <c r="X114" s="67">
        <f t="shared" si="250"/>
        <v>0.0038797284190106693</v>
      </c>
      <c r="Y114" s="66">
        <f>SUM(Y109:Y113)</f>
        <v>14</v>
      </c>
      <c r="Z114" s="67">
        <f t="shared" si="251"/>
        <v>0.0045263498221791145</v>
      </c>
      <c r="AA114" s="66">
        <f>SUM(AA109:AA113)</f>
        <v>18</v>
      </c>
      <c r="AB114" s="67">
        <f t="shared" si="252"/>
        <v>0.005819592628516004</v>
      </c>
      <c r="AC114" s="66">
        <f>SUM(AC109:AC113)</f>
        <v>10</v>
      </c>
      <c r="AD114" s="67">
        <f t="shared" si="253"/>
        <v>0.0032331070158422245</v>
      </c>
      <c r="AE114" s="66">
        <f>SUM(AE109:AE113)</f>
        <v>13</v>
      </c>
      <c r="AF114" s="67">
        <f t="shared" si="254"/>
        <v>0.004203039120594891</v>
      </c>
      <c r="AG114" s="66">
        <f>SUM(AG109:AG113)</f>
        <v>10</v>
      </c>
      <c r="AH114" s="67">
        <f t="shared" si="255"/>
        <v>0.0032331070158422245</v>
      </c>
      <c r="AI114" s="66">
        <f>SUM(AI109:AI113)</f>
        <v>12</v>
      </c>
      <c r="AJ114" s="67">
        <f t="shared" si="256"/>
        <v>0.0038797284190106693</v>
      </c>
      <c r="AK114" s="66">
        <f>SUM(AK109:AK113)</f>
        <v>8</v>
      </c>
      <c r="AL114" s="67">
        <f t="shared" si="257"/>
        <v>0.0025864856126737797</v>
      </c>
      <c r="AM114" s="66">
        <f>SUM(AM109:AM113)</f>
        <v>4</v>
      </c>
      <c r="AN114" s="67">
        <f t="shared" si="258"/>
        <v>0.0012932428063368898</v>
      </c>
      <c r="AO114" s="66">
        <f>SUM(AO109:AO113)</f>
        <v>3</v>
      </c>
      <c r="AP114" s="67">
        <f t="shared" si="259"/>
        <v>0.0009699321047526673</v>
      </c>
      <c r="AQ114" s="66">
        <f>SUM(AQ109:AQ113)</f>
        <v>0</v>
      </c>
      <c r="AR114" s="67">
        <f t="shared" si="260"/>
        <v>0</v>
      </c>
      <c r="AS114" s="66">
        <f>SUM(AS109:AS113)</f>
        <v>0</v>
      </c>
      <c r="AT114" s="67">
        <f t="shared" si="261"/>
        <v>0</v>
      </c>
      <c r="AU114" s="66">
        <f>SUM(AU109:AU113)</f>
        <v>0</v>
      </c>
      <c r="AV114" s="67">
        <f t="shared" si="262"/>
        <v>0</v>
      </c>
      <c r="AW114" s="50">
        <v>3</v>
      </c>
      <c r="AX114" s="49">
        <f t="shared" si="263"/>
        <v>0.0009699321047526673</v>
      </c>
      <c r="AY114" s="30"/>
    </row>
    <row r="115" spans="1:51" s="13" customFormat="1" ht="12.75">
      <c r="A115" s="5"/>
      <c r="B115" s="6"/>
      <c r="C115" s="7"/>
      <c r="D115" s="7"/>
      <c r="E115" s="7"/>
      <c r="F115" s="7"/>
      <c r="G115" s="7"/>
      <c r="H115" s="3"/>
      <c r="I115" s="16"/>
      <c r="J115" s="17"/>
      <c r="K115" s="58"/>
      <c r="L115" s="59"/>
      <c r="M115" s="20"/>
      <c r="N115" s="21"/>
      <c r="O115" s="18"/>
      <c r="P115" s="19"/>
      <c r="Q115" s="44"/>
      <c r="R115" s="47"/>
      <c r="S115" s="30"/>
      <c r="T115" s="30"/>
      <c r="U115" s="84"/>
      <c r="V115" s="85"/>
      <c r="W115" s="84"/>
      <c r="X115" s="85"/>
      <c r="Y115" s="84"/>
      <c r="Z115" s="85"/>
      <c r="AA115" s="84"/>
      <c r="AB115" s="85"/>
      <c r="AC115" s="84"/>
      <c r="AD115" s="85"/>
      <c r="AE115" s="84"/>
      <c r="AF115" s="85"/>
      <c r="AG115" s="84"/>
      <c r="AH115" s="85"/>
      <c r="AI115" s="84"/>
      <c r="AJ115" s="85"/>
      <c r="AK115" s="84"/>
      <c r="AL115" s="85"/>
      <c r="AM115" s="84"/>
      <c r="AN115" s="85"/>
      <c r="AO115" s="84"/>
      <c r="AP115" s="85"/>
      <c r="AQ115" s="84"/>
      <c r="AR115" s="85"/>
      <c r="AS115" s="84"/>
      <c r="AT115" s="85"/>
      <c r="AU115" s="84"/>
      <c r="AV115" s="85"/>
      <c r="AW115" s="44"/>
      <c r="AX115" s="47"/>
      <c r="AY115" s="30"/>
    </row>
    <row r="116" spans="1:51" s="13" customFormat="1" ht="12.75">
      <c r="A116" s="5"/>
      <c r="B116" s="6"/>
      <c r="C116" s="7"/>
      <c r="D116" s="7"/>
      <c r="E116" s="7"/>
      <c r="F116" s="7"/>
      <c r="G116" s="7"/>
      <c r="H116" s="3"/>
      <c r="I116" s="16"/>
      <c r="J116" s="17"/>
      <c r="K116" s="58"/>
      <c r="L116" s="59"/>
      <c r="M116" s="20"/>
      <c r="N116" s="21"/>
      <c r="O116" s="18"/>
      <c r="P116" s="19"/>
      <c r="Q116" s="44"/>
      <c r="R116" s="47"/>
      <c r="S116" s="30"/>
      <c r="T116" s="30"/>
      <c r="U116" s="84"/>
      <c r="V116" s="85"/>
      <c r="W116" s="84"/>
      <c r="X116" s="85"/>
      <c r="Y116" s="84"/>
      <c r="Z116" s="85"/>
      <c r="AA116" s="84"/>
      <c r="AB116" s="85"/>
      <c r="AC116" s="84"/>
      <c r="AD116" s="85"/>
      <c r="AE116" s="84"/>
      <c r="AF116" s="85"/>
      <c r="AG116" s="84"/>
      <c r="AH116" s="85"/>
      <c r="AI116" s="84"/>
      <c r="AJ116" s="85"/>
      <c r="AK116" s="84"/>
      <c r="AL116" s="85"/>
      <c r="AM116" s="84"/>
      <c r="AN116" s="85"/>
      <c r="AO116" s="84"/>
      <c r="AP116" s="85"/>
      <c r="AQ116" s="84"/>
      <c r="AR116" s="85"/>
      <c r="AS116" s="84"/>
      <c r="AT116" s="85"/>
      <c r="AU116" s="84"/>
      <c r="AV116" s="85"/>
      <c r="AW116" s="44"/>
      <c r="AX116" s="47"/>
      <c r="AY116" s="30"/>
    </row>
    <row r="117" spans="1:51" s="13" customFormat="1" ht="12.75">
      <c r="A117" s="14" t="s">
        <v>25</v>
      </c>
      <c r="B117" s="6"/>
      <c r="C117" s="7"/>
      <c r="D117" s="7"/>
      <c r="E117" s="7"/>
      <c r="F117" s="7"/>
      <c r="G117" s="7"/>
      <c r="H117" s="3"/>
      <c r="I117" s="16"/>
      <c r="J117" s="17"/>
      <c r="K117" s="60"/>
      <c r="L117" s="59"/>
      <c r="M117" s="20"/>
      <c r="N117" s="21"/>
      <c r="O117" s="18"/>
      <c r="P117" s="19"/>
      <c r="Q117" s="44"/>
      <c r="R117" s="47"/>
      <c r="S117" s="30"/>
      <c r="T117" s="30"/>
      <c r="U117" s="84"/>
      <c r="V117" s="85"/>
      <c r="W117" s="84"/>
      <c r="X117" s="85"/>
      <c r="Y117" s="84"/>
      <c r="Z117" s="85"/>
      <c r="AA117" s="84"/>
      <c r="AB117" s="85"/>
      <c r="AC117" s="84"/>
      <c r="AD117" s="85"/>
      <c r="AE117" s="66"/>
      <c r="AF117" s="85"/>
      <c r="AG117" s="84"/>
      <c r="AH117" s="85"/>
      <c r="AI117" s="84"/>
      <c r="AJ117" s="85"/>
      <c r="AK117" s="66"/>
      <c r="AL117" s="85"/>
      <c r="AM117" s="84"/>
      <c r="AN117" s="85"/>
      <c r="AO117" s="84"/>
      <c r="AP117" s="85"/>
      <c r="AQ117" s="66"/>
      <c r="AR117" s="85"/>
      <c r="AS117" s="84"/>
      <c r="AT117" s="85"/>
      <c r="AU117" s="66"/>
      <c r="AV117" s="85"/>
      <c r="AW117" s="44"/>
      <c r="AX117" s="47"/>
      <c r="AY117" s="30"/>
    </row>
    <row r="118" spans="1:51" ht="12.75">
      <c r="A118" s="111">
        <v>13</v>
      </c>
      <c r="B118" s="6">
        <v>66</v>
      </c>
      <c r="C118" s="7">
        <v>927</v>
      </c>
      <c r="D118" s="7">
        <v>678</v>
      </c>
      <c r="E118" s="7">
        <v>678</v>
      </c>
      <c r="F118" s="7">
        <v>2</v>
      </c>
      <c r="G118" s="7">
        <v>676</v>
      </c>
      <c r="H118" s="3">
        <f aca="true" t="shared" si="264" ref="H118:H123">$D118/$C118</f>
        <v>0.7313915857605178</v>
      </c>
      <c r="I118" s="16">
        <v>304</v>
      </c>
      <c r="J118" s="17">
        <f aca="true" t="shared" si="265" ref="J118:J123">$I118/$G118</f>
        <v>0.44970414201183434</v>
      </c>
      <c r="K118" s="58">
        <v>210</v>
      </c>
      <c r="L118" s="59">
        <f aca="true" t="shared" si="266" ref="L118:L123">$K118/$G118</f>
        <v>0.3106508875739645</v>
      </c>
      <c r="M118" s="20">
        <v>100</v>
      </c>
      <c r="N118" s="21">
        <f aca="true" t="shared" si="267" ref="N118:N123">$M118/$G118</f>
        <v>0.14792899408284024</v>
      </c>
      <c r="O118" s="18">
        <v>45</v>
      </c>
      <c r="P118" s="19">
        <f aca="true" t="shared" si="268" ref="P118:P123">$O118/$G118</f>
        <v>0.06656804733727811</v>
      </c>
      <c r="Q118" s="44">
        <f aca="true" t="shared" si="269" ref="Q118:Q123">U118+W118+Y118+AA118+AC118+AE118+AG118+AI118+AK118+AM118+AO118+AQ118+AS118+AU118+AW118</f>
        <v>17</v>
      </c>
      <c r="R118" s="47">
        <f aca="true" t="shared" si="270" ref="R118:R123">$Q118/$G118</f>
        <v>0.02514792899408284</v>
      </c>
      <c r="S118" s="111">
        <v>13</v>
      </c>
      <c r="T118" s="90"/>
      <c r="U118" s="84">
        <v>3</v>
      </c>
      <c r="V118" s="85">
        <f aca="true" t="shared" si="271" ref="V118:V123">$U118/$G118</f>
        <v>0.004437869822485207</v>
      </c>
      <c r="W118" s="84">
        <v>2</v>
      </c>
      <c r="X118" s="85">
        <f aca="true" t="shared" si="272" ref="X118:X123">$W118/$G118</f>
        <v>0.0029585798816568047</v>
      </c>
      <c r="Y118" s="84">
        <v>4</v>
      </c>
      <c r="Z118" s="85">
        <f aca="true" t="shared" si="273" ref="Z118:Z123">$Y118/$G118</f>
        <v>0.005917159763313609</v>
      </c>
      <c r="AA118" s="84">
        <v>1</v>
      </c>
      <c r="AB118" s="85">
        <f aca="true" t="shared" si="274" ref="AB118:AB123">$AA118/$G118</f>
        <v>0.0014792899408284023</v>
      </c>
      <c r="AC118" s="84">
        <v>3</v>
      </c>
      <c r="AD118" s="85">
        <f aca="true" t="shared" si="275" ref="AD118:AD123">$AC118/$G118</f>
        <v>0.004437869822485207</v>
      </c>
      <c r="AE118" s="84">
        <v>0</v>
      </c>
      <c r="AF118" s="85">
        <f aca="true" t="shared" si="276" ref="AF118:AF123">$AE118/$G118</f>
        <v>0</v>
      </c>
      <c r="AG118" s="84">
        <v>0</v>
      </c>
      <c r="AH118" s="85">
        <f aca="true" t="shared" si="277" ref="AH118:AH123">$AG118/$G118</f>
        <v>0</v>
      </c>
      <c r="AI118" s="84">
        <v>2</v>
      </c>
      <c r="AJ118" s="85">
        <f aca="true" t="shared" si="278" ref="AJ118:AJ123">$AI118/$G118</f>
        <v>0.0029585798816568047</v>
      </c>
      <c r="AK118" s="84">
        <v>0</v>
      </c>
      <c r="AL118" s="85">
        <f aca="true" t="shared" si="279" ref="AL118:AL123">$AK118/$G118</f>
        <v>0</v>
      </c>
      <c r="AM118" s="84">
        <v>1</v>
      </c>
      <c r="AN118" s="85">
        <f aca="true" t="shared" si="280" ref="AN118:AN123">$AM118/$G118</f>
        <v>0.0014792899408284023</v>
      </c>
      <c r="AO118" s="84">
        <v>0</v>
      </c>
      <c r="AP118" s="85">
        <f aca="true" t="shared" si="281" ref="AP118:AP123">$AO118/$G118</f>
        <v>0</v>
      </c>
      <c r="AQ118" s="84">
        <v>0</v>
      </c>
      <c r="AR118" s="85">
        <f aca="true" t="shared" si="282" ref="AR118:AR123">$AQ118/$G118</f>
        <v>0</v>
      </c>
      <c r="AS118" s="84">
        <v>0</v>
      </c>
      <c r="AT118" s="85">
        <f aca="true" t="shared" si="283" ref="AT118:AT123">$AS118/$G118</f>
        <v>0</v>
      </c>
      <c r="AU118" s="84">
        <v>0</v>
      </c>
      <c r="AV118" s="85">
        <f aca="true" t="shared" si="284" ref="AV118:AV123">$AU118/$G118</f>
        <v>0</v>
      </c>
      <c r="AW118" s="44">
        <v>1</v>
      </c>
      <c r="AX118" s="47">
        <f aca="true" t="shared" si="285" ref="AX118:AX123">$AW118/$G118</f>
        <v>0.0014792899408284023</v>
      </c>
      <c r="AY118" s="111">
        <v>13</v>
      </c>
    </row>
    <row r="119" spans="1:51" ht="12.75">
      <c r="A119" s="112"/>
      <c r="B119" s="6">
        <v>67</v>
      </c>
      <c r="C119" s="7">
        <v>959</v>
      </c>
      <c r="D119" s="7">
        <v>697</v>
      </c>
      <c r="E119" s="7">
        <v>696</v>
      </c>
      <c r="F119" s="7">
        <v>4</v>
      </c>
      <c r="G119" s="7">
        <v>692</v>
      </c>
      <c r="H119" s="3">
        <f t="shared" si="264"/>
        <v>0.7267987486965589</v>
      </c>
      <c r="I119" s="16">
        <v>244</v>
      </c>
      <c r="J119" s="17">
        <f t="shared" si="265"/>
        <v>0.35260115606936415</v>
      </c>
      <c r="K119" s="58">
        <v>261</v>
      </c>
      <c r="L119" s="59">
        <f t="shared" si="266"/>
        <v>0.37716763005780346</v>
      </c>
      <c r="M119" s="20">
        <v>82</v>
      </c>
      <c r="N119" s="21">
        <f t="shared" si="267"/>
        <v>0.11849710982658959</v>
      </c>
      <c r="O119" s="18">
        <v>73</v>
      </c>
      <c r="P119" s="19">
        <f t="shared" si="268"/>
        <v>0.10549132947976879</v>
      </c>
      <c r="Q119" s="44">
        <f t="shared" si="269"/>
        <v>32</v>
      </c>
      <c r="R119" s="47">
        <f t="shared" si="270"/>
        <v>0.046242774566473986</v>
      </c>
      <c r="S119" s="112"/>
      <c r="T119" s="91"/>
      <c r="U119" s="84">
        <v>6</v>
      </c>
      <c r="V119" s="85">
        <f t="shared" si="271"/>
        <v>0.008670520231213872</v>
      </c>
      <c r="W119" s="84">
        <v>4</v>
      </c>
      <c r="X119" s="85">
        <f t="shared" si="272"/>
        <v>0.005780346820809248</v>
      </c>
      <c r="Y119" s="84">
        <v>2</v>
      </c>
      <c r="Z119" s="85">
        <f t="shared" si="273"/>
        <v>0.002890173410404624</v>
      </c>
      <c r="AA119" s="84">
        <v>5</v>
      </c>
      <c r="AB119" s="85">
        <f t="shared" si="274"/>
        <v>0.0072254335260115606</v>
      </c>
      <c r="AC119" s="84">
        <v>3</v>
      </c>
      <c r="AD119" s="85">
        <f t="shared" si="275"/>
        <v>0.004335260115606936</v>
      </c>
      <c r="AE119" s="84">
        <v>3</v>
      </c>
      <c r="AF119" s="85">
        <f t="shared" si="276"/>
        <v>0.004335260115606936</v>
      </c>
      <c r="AG119" s="84">
        <v>3</v>
      </c>
      <c r="AH119" s="85">
        <f t="shared" si="277"/>
        <v>0.004335260115606936</v>
      </c>
      <c r="AI119" s="84">
        <v>3</v>
      </c>
      <c r="AJ119" s="85">
        <f t="shared" si="278"/>
        <v>0.004335260115606936</v>
      </c>
      <c r="AK119" s="84">
        <v>1</v>
      </c>
      <c r="AL119" s="85">
        <f t="shared" si="279"/>
        <v>0.001445086705202312</v>
      </c>
      <c r="AM119" s="84">
        <v>2</v>
      </c>
      <c r="AN119" s="85">
        <f t="shared" si="280"/>
        <v>0.002890173410404624</v>
      </c>
      <c r="AO119" s="84">
        <v>0</v>
      </c>
      <c r="AP119" s="85">
        <f t="shared" si="281"/>
        <v>0</v>
      </c>
      <c r="AQ119" s="84">
        <v>0</v>
      </c>
      <c r="AR119" s="85">
        <f t="shared" si="282"/>
        <v>0</v>
      </c>
      <c r="AS119" s="84">
        <v>0</v>
      </c>
      <c r="AT119" s="85">
        <f t="shared" si="283"/>
        <v>0</v>
      </c>
      <c r="AU119" s="84">
        <v>0</v>
      </c>
      <c r="AV119" s="85">
        <f t="shared" si="284"/>
        <v>0</v>
      </c>
      <c r="AW119" s="44">
        <v>0</v>
      </c>
      <c r="AX119" s="47">
        <f t="shared" si="285"/>
        <v>0</v>
      </c>
      <c r="AY119" s="112"/>
    </row>
    <row r="120" spans="1:51" ht="12.75">
      <c r="A120" s="112"/>
      <c r="B120" s="6">
        <v>68</v>
      </c>
      <c r="C120" s="7">
        <v>971</v>
      </c>
      <c r="D120" s="7">
        <v>718</v>
      </c>
      <c r="E120" s="7">
        <v>718</v>
      </c>
      <c r="F120" s="7">
        <v>5</v>
      </c>
      <c r="G120" s="7">
        <v>713</v>
      </c>
      <c r="H120" s="3">
        <f t="shared" si="264"/>
        <v>0.7394438722966015</v>
      </c>
      <c r="I120" s="16">
        <v>289</v>
      </c>
      <c r="J120" s="17">
        <f t="shared" si="265"/>
        <v>0.4053295932678822</v>
      </c>
      <c r="K120" s="58">
        <v>230</v>
      </c>
      <c r="L120" s="59">
        <f t="shared" si="266"/>
        <v>0.3225806451612903</v>
      </c>
      <c r="M120" s="20">
        <v>102</v>
      </c>
      <c r="N120" s="21">
        <f t="shared" si="267"/>
        <v>0.14305750350631136</v>
      </c>
      <c r="O120" s="18">
        <v>60</v>
      </c>
      <c r="P120" s="19">
        <f t="shared" si="268"/>
        <v>0.08415147265077139</v>
      </c>
      <c r="Q120" s="44">
        <f t="shared" si="269"/>
        <v>32</v>
      </c>
      <c r="R120" s="47">
        <f t="shared" si="270"/>
        <v>0.04488078541374474</v>
      </c>
      <c r="S120" s="112"/>
      <c r="T120" s="91"/>
      <c r="U120" s="84">
        <v>4</v>
      </c>
      <c r="V120" s="85">
        <f t="shared" si="271"/>
        <v>0.005610098176718092</v>
      </c>
      <c r="W120" s="84">
        <v>5</v>
      </c>
      <c r="X120" s="85">
        <f t="shared" si="272"/>
        <v>0.0070126227208976155</v>
      </c>
      <c r="Y120" s="84">
        <v>11</v>
      </c>
      <c r="Z120" s="85">
        <f t="shared" si="273"/>
        <v>0.015427769985974754</v>
      </c>
      <c r="AA120" s="84">
        <v>1</v>
      </c>
      <c r="AB120" s="85">
        <f t="shared" si="274"/>
        <v>0.001402524544179523</v>
      </c>
      <c r="AC120" s="84">
        <v>0</v>
      </c>
      <c r="AD120" s="85">
        <f t="shared" si="275"/>
        <v>0</v>
      </c>
      <c r="AE120" s="84">
        <v>2</v>
      </c>
      <c r="AF120" s="85">
        <f t="shared" si="276"/>
        <v>0.002805049088359046</v>
      </c>
      <c r="AG120" s="84">
        <v>4</v>
      </c>
      <c r="AH120" s="85">
        <f t="shared" si="277"/>
        <v>0.005610098176718092</v>
      </c>
      <c r="AI120" s="84">
        <v>0</v>
      </c>
      <c r="AJ120" s="85">
        <f t="shared" si="278"/>
        <v>0</v>
      </c>
      <c r="AK120" s="84">
        <v>3</v>
      </c>
      <c r="AL120" s="85">
        <f t="shared" si="279"/>
        <v>0.004207573632538569</v>
      </c>
      <c r="AM120" s="84">
        <v>0</v>
      </c>
      <c r="AN120" s="85">
        <f t="shared" si="280"/>
        <v>0</v>
      </c>
      <c r="AO120" s="84">
        <v>1</v>
      </c>
      <c r="AP120" s="85">
        <f t="shared" si="281"/>
        <v>0.001402524544179523</v>
      </c>
      <c r="AQ120" s="84">
        <v>1</v>
      </c>
      <c r="AR120" s="85">
        <f t="shared" si="282"/>
        <v>0.001402524544179523</v>
      </c>
      <c r="AS120" s="84">
        <v>0</v>
      </c>
      <c r="AT120" s="85">
        <f t="shared" si="283"/>
        <v>0</v>
      </c>
      <c r="AU120" s="84">
        <v>0</v>
      </c>
      <c r="AV120" s="85">
        <f t="shared" si="284"/>
        <v>0</v>
      </c>
      <c r="AW120" s="44">
        <v>0</v>
      </c>
      <c r="AX120" s="47">
        <f t="shared" si="285"/>
        <v>0</v>
      </c>
      <c r="AY120" s="112"/>
    </row>
    <row r="121" spans="1:51" ht="12.75">
      <c r="A121" s="112"/>
      <c r="B121" s="6">
        <v>69</v>
      </c>
      <c r="C121" s="7">
        <v>851</v>
      </c>
      <c r="D121" s="7">
        <v>618</v>
      </c>
      <c r="E121" s="7">
        <v>619</v>
      </c>
      <c r="F121" s="7">
        <v>22</v>
      </c>
      <c r="G121" s="7">
        <v>597</v>
      </c>
      <c r="H121" s="3">
        <f t="shared" si="264"/>
        <v>0.7262044653349001</v>
      </c>
      <c r="I121" s="16">
        <v>226</v>
      </c>
      <c r="J121" s="17">
        <f t="shared" si="265"/>
        <v>0.3785594639865997</v>
      </c>
      <c r="K121" s="58">
        <v>193</v>
      </c>
      <c r="L121" s="59">
        <f t="shared" si="266"/>
        <v>0.3232830820770519</v>
      </c>
      <c r="M121" s="20">
        <v>97</v>
      </c>
      <c r="N121" s="21">
        <f t="shared" si="267"/>
        <v>0.1624790619765494</v>
      </c>
      <c r="O121" s="18">
        <v>63</v>
      </c>
      <c r="P121" s="19">
        <f t="shared" si="268"/>
        <v>0.10552763819095477</v>
      </c>
      <c r="Q121" s="44">
        <f t="shared" si="269"/>
        <v>18</v>
      </c>
      <c r="R121" s="47">
        <f t="shared" si="270"/>
        <v>0.03015075376884422</v>
      </c>
      <c r="S121" s="112"/>
      <c r="T121" s="91"/>
      <c r="U121" s="84">
        <v>2</v>
      </c>
      <c r="V121" s="85">
        <f t="shared" si="271"/>
        <v>0.0033500837520938024</v>
      </c>
      <c r="W121" s="84">
        <v>4</v>
      </c>
      <c r="X121" s="85">
        <f t="shared" si="272"/>
        <v>0.006700167504187605</v>
      </c>
      <c r="Y121" s="84">
        <v>4</v>
      </c>
      <c r="Z121" s="85">
        <f t="shared" si="273"/>
        <v>0.006700167504187605</v>
      </c>
      <c r="AA121" s="84">
        <v>1</v>
      </c>
      <c r="AB121" s="85">
        <f t="shared" si="274"/>
        <v>0.0016750418760469012</v>
      </c>
      <c r="AC121" s="84">
        <v>0</v>
      </c>
      <c r="AD121" s="85">
        <f t="shared" si="275"/>
        <v>0</v>
      </c>
      <c r="AE121" s="84">
        <v>1</v>
      </c>
      <c r="AF121" s="85">
        <f t="shared" si="276"/>
        <v>0.0016750418760469012</v>
      </c>
      <c r="AG121" s="84">
        <v>0</v>
      </c>
      <c r="AH121" s="85">
        <f t="shared" si="277"/>
        <v>0</v>
      </c>
      <c r="AI121" s="84">
        <v>3</v>
      </c>
      <c r="AJ121" s="85">
        <f t="shared" si="278"/>
        <v>0.005025125628140704</v>
      </c>
      <c r="AK121" s="84">
        <v>1</v>
      </c>
      <c r="AL121" s="85">
        <f t="shared" si="279"/>
        <v>0.0016750418760469012</v>
      </c>
      <c r="AM121" s="84">
        <v>0</v>
      </c>
      <c r="AN121" s="85">
        <f t="shared" si="280"/>
        <v>0</v>
      </c>
      <c r="AO121" s="84">
        <v>0</v>
      </c>
      <c r="AP121" s="85">
        <f t="shared" si="281"/>
        <v>0</v>
      </c>
      <c r="AQ121" s="84">
        <v>0</v>
      </c>
      <c r="AR121" s="85">
        <f t="shared" si="282"/>
        <v>0</v>
      </c>
      <c r="AS121" s="84">
        <v>0</v>
      </c>
      <c r="AT121" s="85">
        <f t="shared" si="283"/>
        <v>0</v>
      </c>
      <c r="AU121" s="84">
        <v>0</v>
      </c>
      <c r="AV121" s="85">
        <f t="shared" si="284"/>
        <v>0</v>
      </c>
      <c r="AW121" s="44">
        <v>2</v>
      </c>
      <c r="AX121" s="47">
        <f t="shared" si="285"/>
        <v>0.0033500837520938024</v>
      </c>
      <c r="AY121" s="112"/>
    </row>
    <row r="122" spans="1:51" ht="12.75">
      <c r="A122" s="113"/>
      <c r="B122" s="6">
        <v>70</v>
      </c>
      <c r="C122" s="7">
        <v>879</v>
      </c>
      <c r="D122" s="7">
        <v>644</v>
      </c>
      <c r="E122" s="7">
        <v>644</v>
      </c>
      <c r="F122" s="7">
        <v>1</v>
      </c>
      <c r="G122" s="7">
        <v>643</v>
      </c>
      <c r="H122" s="3">
        <f t="shared" si="264"/>
        <v>0.732650739476678</v>
      </c>
      <c r="I122" s="16">
        <v>279</v>
      </c>
      <c r="J122" s="17">
        <f t="shared" si="265"/>
        <v>0.43390357698289267</v>
      </c>
      <c r="K122" s="58">
        <v>194</v>
      </c>
      <c r="L122" s="59">
        <f t="shared" si="266"/>
        <v>0.30171073094867806</v>
      </c>
      <c r="M122" s="20">
        <v>91</v>
      </c>
      <c r="N122" s="21">
        <f t="shared" si="267"/>
        <v>0.14152410575427682</v>
      </c>
      <c r="O122" s="18">
        <v>52</v>
      </c>
      <c r="P122" s="19">
        <f t="shared" si="268"/>
        <v>0.08087091757387248</v>
      </c>
      <c r="Q122" s="44">
        <f t="shared" si="269"/>
        <v>27</v>
      </c>
      <c r="R122" s="47">
        <f t="shared" si="270"/>
        <v>0.041990668740279936</v>
      </c>
      <c r="S122" s="113"/>
      <c r="T122" s="92"/>
      <c r="U122" s="84">
        <v>6</v>
      </c>
      <c r="V122" s="85">
        <f t="shared" si="271"/>
        <v>0.00933125972006221</v>
      </c>
      <c r="W122" s="84">
        <v>1</v>
      </c>
      <c r="X122" s="85">
        <f t="shared" si="272"/>
        <v>0.0015552099533437014</v>
      </c>
      <c r="Y122" s="84">
        <v>2</v>
      </c>
      <c r="Z122" s="85">
        <f t="shared" si="273"/>
        <v>0.003110419906687403</v>
      </c>
      <c r="AA122" s="84">
        <v>2</v>
      </c>
      <c r="AB122" s="85">
        <f t="shared" si="274"/>
        <v>0.003110419906687403</v>
      </c>
      <c r="AC122" s="84">
        <v>3</v>
      </c>
      <c r="AD122" s="85">
        <f t="shared" si="275"/>
        <v>0.004665629860031105</v>
      </c>
      <c r="AE122" s="84">
        <v>2</v>
      </c>
      <c r="AF122" s="85">
        <f t="shared" si="276"/>
        <v>0.003110419906687403</v>
      </c>
      <c r="AG122" s="84">
        <v>1</v>
      </c>
      <c r="AH122" s="85">
        <f t="shared" si="277"/>
        <v>0.0015552099533437014</v>
      </c>
      <c r="AI122" s="84">
        <v>3</v>
      </c>
      <c r="AJ122" s="85">
        <f t="shared" si="278"/>
        <v>0.004665629860031105</v>
      </c>
      <c r="AK122" s="84">
        <v>2</v>
      </c>
      <c r="AL122" s="85">
        <f t="shared" si="279"/>
        <v>0.003110419906687403</v>
      </c>
      <c r="AM122" s="84">
        <v>0</v>
      </c>
      <c r="AN122" s="85">
        <f t="shared" si="280"/>
        <v>0</v>
      </c>
      <c r="AO122" s="84">
        <v>1</v>
      </c>
      <c r="AP122" s="85">
        <f t="shared" si="281"/>
        <v>0.0015552099533437014</v>
      </c>
      <c r="AQ122" s="84">
        <v>0</v>
      </c>
      <c r="AR122" s="85">
        <f t="shared" si="282"/>
        <v>0</v>
      </c>
      <c r="AS122" s="84">
        <v>3</v>
      </c>
      <c r="AT122" s="85">
        <f t="shared" si="283"/>
        <v>0.004665629860031105</v>
      </c>
      <c r="AU122" s="84">
        <v>0</v>
      </c>
      <c r="AV122" s="85">
        <f t="shared" si="284"/>
        <v>0</v>
      </c>
      <c r="AW122" s="44">
        <v>1</v>
      </c>
      <c r="AX122" s="47">
        <f t="shared" si="285"/>
        <v>0.0015552099533437014</v>
      </c>
      <c r="AY122" s="113"/>
    </row>
    <row r="123" spans="1:51" s="31" customFormat="1" ht="12.75">
      <c r="A123" s="5"/>
      <c r="B123" s="6"/>
      <c r="C123" s="6">
        <f>SUM(C118:C122)</f>
        <v>4587</v>
      </c>
      <c r="D123" s="6">
        <f>SUM(D118:D122)</f>
        <v>3355</v>
      </c>
      <c r="E123" s="6">
        <f>SUM(E118:E122)</f>
        <v>3355</v>
      </c>
      <c r="F123" s="6">
        <f>SUM(F118:F122)</f>
        <v>34</v>
      </c>
      <c r="G123" s="6">
        <f>SUM(G118:G122)</f>
        <v>3321</v>
      </c>
      <c r="H123" s="23">
        <f t="shared" si="264"/>
        <v>0.7314148681055156</v>
      </c>
      <c r="I123" s="24">
        <f>SUM(I118:I122)</f>
        <v>1342</v>
      </c>
      <c r="J123" s="25">
        <f t="shared" si="265"/>
        <v>0.40409515206263175</v>
      </c>
      <c r="K123" s="60">
        <f>SUM(K118:K122)</f>
        <v>1088</v>
      </c>
      <c r="L123" s="61">
        <f t="shared" si="266"/>
        <v>0.32761216501053897</v>
      </c>
      <c r="M123" s="28">
        <f>SUM(M118:M122)</f>
        <v>472</v>
      </c>
      <c r="N123" s="29">
        <f t="shared" si="267"/>
        <v>0.14212586570310148</v>
      </c>
      <c r="O123" s="26">
        <f>SUM(O118:O122)</f>
        <v>293</v>
      </c>
      <c r="P123" s="27">
        <f t="shared" si="268"/>
        <v>0.08822643781993375</v>
      </c>
      <c r="Q123" s="50">
        <f t="shared" si="269"/>
        <v>126</v>
      </c>
      <c r="R123" s="49">
        <f t="shared" si="270"/>
        <v>0.037940379403794036</v>
      </c>
      <c r="S123" s="30"/>
      <c r="T123" s="30"/>
      <c r="U123" s="66">
        <f>SUM(U118:U122)</f>
        <v>21</v>
      </c>
      <c r="V123" s="67">
        <f t="shared" si="271"/>
        <v>0.006323396567299007</v>
      </c>
      <c r="W123" s="66">
        <f>SUM(W118:W122)</f>
        <v>16</v>
      </c>
      <c r="X123" s="67">
        <f t="shared" si="272"/>
        <v>0.004817825956037338</v>
      </c>
      <c r="Y123" s="66">
        <f>SUM(Y118:Y122)</f>
        <v>23</v>
      </c>
      <c r="Z123" s="67">
        <f t="shared" si="273"/>
        <v>0.006925624811803674</v>
      </c>
      <c r="AA123" s="66">
        <f>SUM(AA118:AA122)</f>
        <v>10</v>
      </c>
      <c r="AB123" s="67">
        <f t="shared" si="274"/>
        <v>0.0030111412225233363</v>
      </c>
      <c r="AC123" s="66">
        <f>SUM(AC118:AC122)</f>
        <v>9</v>
      </c>
      <c r="AD123" s="67">
        <f t="shared" si="275"/>
        <v>0.0027100271002710027</v>
      </c>
      <c r="AE123" s="66">
        <f>SUM(AE118:AE122)</f>
        <v>8</v>
      </c>
      <c r="AF123" s="67">
        <f t="shared" si="276"/>
        <v>0.002408912978018669</v>
      </c>
      <c r="AG123" s="66">
        <f>SUM(AG118:AG122)</f>
        <v>8</v>
      </c>
      <c r="AH123" s="67">
        <f t="shared" si="277"/>
        <v>0.002408912978018669</v>
      </c>
      <c r="AI123" s="66">
        <f>SUM(AI118:AI122)</f>
        <v>11</v>
      </c>
      <c r="AJ123" s="67">
        <f t="shared" si="278"/>
        <v>0.00331225534477567</v>
      </c>
      <c r="AK123" s="66">
        <f>SUM(AK118:AK122)</f>
        <v>7</v>
      </c>
      <c r="AL123" s="67">
        <f t="shared" si="279"/>
        <v>0.0021077988557663355</v>
      </c>
      <c r="AM123" s="66">
        <f>SUM(AM118:AM122)</f>
        <v>3</v>
      </c>
      <c r="AN123" s="67">
        <f t="shared" si="280"/>
        <v>0.0009033423667570009</v>
      </c>
      <c r="AO123" s="66">
        <f>SUM(AO118:AO122)</f>
        <v>2</v>
      </c>
      <c r="AP123" s="67">
        <f t="shared" si="281"/>
        <v>0.0006022282445046673</v>
      </c>
      <c r="AQ123" s="66">
        <f>SUM(AQ118:AQ122)</f>
        <v>1</v>
      </c>
      <c r="AR123" s="67">
        <f t="shared" si="282"/>
        <v>0.00030111412225233364</v>
      </c>
      <c r="AS123" s="66">
        <f>SUM(AS118:AS122)</f>
        <v>3</v>
      </c>
      <c r="AT123" s="67">
        <f t="shared" si="283"/>
        <v>0.0009033423667570009</v>
      </c>
      <c r="AU123" s="66">
        <f>SUM(AU118:AU122)</f>
        <v>0</v>
      </c>
      <c r="AV123" s="67">
        <f t="shared" si="284"/>
        <v>0</v>
      </c>
      <c r="AW123" s="50">
        <v>4</v>
      </c>
      <c r="AX123" s="49">
        <f t="shared" si="285"/>
        <v>0.0012044564890093346</v>
      </c>
      <c r="AY123" s="30"/>
    </row>
    <row r="124" spans="1:51" s="13" customFormat="1" ht="12.75">
      <c r="A124" s="5"/>
      <c r="B124" s="6"/>
      <c r="C124" s="7"/>
      <c r="D124" s="7"/>
      <c r="E124" s="7"/>
      <c r="F124" s="7"/>
      <c r="G124" s="7"/>
      <c r="H124" s="3"/>
      <c r="I124" s="16"/>
      <c r="J124" s="17"/>
      <c r="K124" s="58"/>
      <c r="L124" s="59"/>
      <c r="M124" s="20"/>
      <c r="N124" s="21"/>
      <c r="O124" s="18"/>
      <c r="P124" s="19"/>
      <c r="Q124" s="44"/>
      <c r="R124" s="47"/>
      <c r="S124" s="30"/>
      <c r="T124" s="30"/>
      <c r="U124" s="84"/>
      <c r="V124" s="85"/>
      <c r="W124" s="84"/>
      <c r="X124" s="85"/>
      <c r="Y124" s="84"/>
      <c r="Z124" s="85"/>
      <c r="AA124" s="84"/>
      <c r="AB124" s="85"/>
      <c r="AC124" s="84"/>
      <c r="AD124" s="85"/>
      <c r="AE124" s="84"/>
      <c r="AF124" s="85"/>
      <c r="AG124" s="84"/>
      <c r="AH124" s="85"/>
      <c r="AI124" s="84"/>
      <c r="AJ124" s="85"/>
      <c r="AK124" s="84"/>
      <c r="AL124" s="85"/>
      <c r="AM124" s="84"/>
      <c r="AN124" s="85"/>
      <c r="AO124" s="84"/>
      <c r="AP124" s="85"/>
      <c r="AQ124" s="84"/>
      <c r="AR124" s="85"/>
      <c r="AS124" s="84"/>
      <c r="AT124" s="85"/>
      <c r="AU124" s="84"/>
      <c r="AV124" s="85"/>
      <c r="AW124" s="44"/>
      <c r="AX124" s="47"/>
      <c r="AY124" s="30"/>
    </row>
    <row r="125" spans="1:51" s="13" customFormat="1" ht="12.75">
      <c r="A125" s="5"/>
      <c r="B125" s="6"/>
      <c r="C125" s="7"/>
      <c r="D125" s="7"/>
      <c r="E125" s="7"/>
      <c r="F125" s="7"/>
      <c r="G125" s="7"/>
      <c r="H125" s="3"/>
      <c r="I125" s="16"/>
      <c r="J125" s="17"/>
      <c r="K125" s="58"/>
      <c r="L125" s="59"/>
      <c r="M125" s="20"/>
      <c r="N125" s="21"/>
      <c r="O125" s="18"/>
      <c r="P125" s="19"/>
      <c r="Q125" s="44"/>
      <c r="R125" s="47"/>
      <c r="S125" s="30"/>
      <c r="T125" s="30"/>
      <c r="U125" s="84"/>
      <c r="V125" s="85"/>
      <c r="W125" s="84"/>
      <c r="X125" s="85"/>
      <c r="Y125" s="84"/>
      <c r="Z125" s="85"/>
      <c r="AA125" s="84"/>
      <c r="AB125" s="85"/>
      <c r="AC125" s="84"/>
      <c r="AD125" s="85"/>
      <c r="AE125" s="84"/>
      <c r="AF125" s="85"/>
      <c r="AG125" s="84"/>
      <c r="AH125" s="85"/>
      <c r="AI125" s="84"/>
      <c r="AJ125" s="85"/>
      <c r="AK125" s="84"/>
      <c r="AL125" s="85"/>
      <c r="AM125" s="84"/>
      <c r="AN125" s="85"/>
      <c r="AO125" s="84"/>
      <c r="AP125" s="85"/>
      <c r="AQ125" s="84"/>
      <c r="AR125" s="85"/>
      <c r="AS125" s="84"/>
      <c r="AT125" s="85"/>
      <c r="AU125" s="84"/>
      <c r="AV125" s="85"/>
      <c r="AW125" s="44"/>
      <c r="AX125" s="47"/>
      <c r="AY125" s="30"/>
    </row>
    <row r="126" spans="1:51" s="13" customFormat="1" ht="12.75">
      <c r="A126" s="14" t="s">
        <v>26</v>
      </c>
      <c r="B126" s="6"/>
      <c r="C126" s="7"/>
      <c r="D126" s="7"/>
      <c r="E126" s="7"/>
      <c r="F126" s="7"/>
      <c r="G126" s="7"/>
      <c r="H126" s="3"/>
      <c r="I126" s="16"/>
      <c r="J126" s="17"/>
      <c r="K126" s="60"/>
      <c r="L126" s="59"/>
      <c r="M126" s="20"/>
      <c r="N126" s="21"/>
      <c r="O126" s="18"/>
      <c r="P126" s="19"/>
      <c r="Q126" s="44"/>
      <c r="R126" s="47"/>
      <c r="S126" s="30"/>
      <c r="T126" s="30"/>
      <c r="U126" s="84"/>
      <c r="V126" s="85"/>
      <c r="W126" s="84"/>
      <c r="X126" s="85"/>
      <c r="Y126" s="84"/>
      <c r="Z126" s="85"/>
      <c r="AA126" s="84"/>
      <c r="AB126" s="85"/>
      <c r="AC126" s="84"/>
      <c r="AD126" s="85"/>
      <c r="AE126" s="66"/>
      <c r="AF126" s="85"/>
      <c r="AG126" s="84"/>
      <c r="AH126" s="85"/>
      <c r="AI126" s="84"/>
      <c r="AJ126" s="85"/>
      <c r="AK126" s="66"/>
      <c r="AL126" s="85"/>
      <c r="AM126" s="84"/>
      <c r="AN126" s="85"/>
      <c r="AO126" s="84"/>
      <c r="AP126" s="85"/>
      <c r="AQ126" s="66"/>
      <c r="AR126" s="85"/>
      <c r="AS126" s="84"/>
      <c r="AT126" s="85"/>
      <c r="AU126" s="66"/>
      <c r="AV126" s="85"/>
      <c r="AW126" s="44"/>
      <c r="AX126" s="47"/>
      <c r="AY126" s="30"/>
    </row>
    <row r="127" spans="1:51" ht="12.75">
      <c r="A127" s="111">
        <v>14</v>
      </c>
      <c r="B127" s="6">
        <v>71</v>
      </c>
      <c r="C127" s="7">
        <v>891</v>
      </c>
      <c r="D127" s="7">
        <v>627</v>
      </c>
      <c r="E127" s="7">
        <v>627</v>
      </c>
      <c r="F127" s="7">
        <v>7</v>
      </c>
      <c r="G127" s="7">
        <v>620</v>
      </c>
      <c r="H127" s="3">
        <f aca="true" t="shared" si="286" ref="H127:H132">$D127/$C127</f>
        <v>0.7037037037037037</v>
      </c>
      <c r="I127" s="16">
        <v>259</v>
      </c>
      <c r="J127" s="17">
        <f aca="true" t="shared" si="287" ref="J127:J132">$I127/$G127</f>
        <v>0.41774193548387095</v>
      </c>
      <c r="K127" s="58">
        <v>185</v>
      </c>
      <c r="L127" s="59">
        <f aca="true" t="shared" si="288" ref="L127:L132">$K127/$G127</f>
        <v>0.29838709677419356</v>
      </c>
      <c r="M127" s="20">
        <v>96</v>
      </c>
      <c r="N127" s="21">
        <f aca="true" t="shared" si="289" ref="N127:N132">$M127/$G127</f>
        <v>0.15483870967741936</v>
      </c>
      <c r="O127" s="18">
        <v>50</v>
      </c>
      <c r="P127" s="19">
        <f aca="true" t="shared" si="290" ref="P127:P132">$O127/$G127</f>
        <v>0.08064516129032258</v>
      </c>
      <c r="Q127" s="44">
        <f aca="true" t="shared" si="291" ref="Q127:Q132">U127+W127+Y127+AA127+AC127+AE127+AG127+AI127+AK127+AM127+AO127+AQ127+AS127+AU127+AW127</f>
        <v>30</v>
      </c>
      <c r="R127" s="47">
        <f aca="true" t="shared" si="292" ref="R127:R132">$Q127/$G127</f>
        <v>0.04838709677419355</v>
      </c>
      <c r="S127" s="111">
        <v>14</v>
      </c>
      <c r="T127" s="90"/>
      <c r="U127" s="84">
        <v>1</v>
      </c>
      <c r="V127" s="85">
        <f aca="true" t="shared" si="293" ref="V127:V132">$U127/$G127</f>
        <v>0.0016129032258064516</v>
      </c>
      <c r="W127" s="84">
        <v>5</v>
      </c>
      <c r="X127" s="85">
        <f aca="true" t="shared" si="294" ref="X127:X132">$W127/$G127</f>
        <v>0.008064516129032258</v>
      </c>
      <c r="Y127" s="84">
        <v>2</v>
      </c>
      <c r="Z127" s="85">
        <f aca="true" t="shared" si="295" ref="Z127:Z132">$Y127/$G127</f>
        <v>0.0032258064516129032</v>
      </c>
      <c r="AA127" s="84">
        <v>3</v>
      </c>
      <c r="AB127" s="85">
        <f aca="true" t="shared" si="296" ref="AB127:AB132">$AA127/$G127</f>
        <v>0.004838709677419355</v>
      </c>
      <c r="AC127" s="84">
        <v>2</v>
      </c>
      <c r="AD127" s="85">
        <f aca="true" t="shared" si="297" ref="AD127:AD132">$AC127/$G127</f>
        <v>0.0032258064516129032</v>
      </c>
      <c r="AE127" s="84">
        <v>2</v>
      </c>
      <c r="AF127" s="85">
        <f aca="true" t="shared" si="298" ref="AF127:AF132">$AE127/$G127</f>
        <v>0.0032258064516129032</v>
      </c>
      <c r="AG127" s="84">
        <v>3</v>
      </c>
      <c r="AH127" s="85">
        <f aca="true" t="shared" si="299" ref="AH127:AH132">$AG127/$G127</f>
        <v>0.004838709677419355</v>
      </c>
      <c r="AI127" s="84">
        <v>5</v>
      </c>
      <c r="AJ127" s="85">
        <f aca="true" t="shared" si="300" ref="AJ127:AJ132">$AI127/$G127</f>
        <v>0.008064516129032258</v>
      </c>
      <c r="AK127" s="84">
        <v>4</v>
      </c>
      <c r="AL127" s="85">
        <f aca="true" t="shared" si="301" ref="AL127:AL132">$AK127/$G127</f>
        <v>0.0064516129032258064</v>
      </c>
      <c r="AM127" s="84">
        <v>2</v>
      </c>
      <c r="AN127" s="85">
        <f aca="true" t="shared" si="302" ref="AN127:AN132">$AM127/$G127</f>
        <v>0.0032258064516129032</v>
      </c>
      <c r="AO127" s="84">
        <v>1</v>
      </c>
      <c r="AP127" s="85">
        <f aca="true" t="shared" si="303" ref="AP127:AP132">$AO127/$G127</f>
        <v>0.0016129032258064516</v>
      </c>
      <c r="AQ127" s="84">
        <v>0</v>
      </c>
      <c r="AR127" s="85">
        <f aca="true" t="shared" si="304" ref="AR127:AR132">$AQ127/$G127</f>
        <v>0</v>
      </c>
      <c r="AS127" s="84">
        <v>0</v>
      </c>
      <c r="AT127" s="85">
        <f aca="true" t="shared" si="305" ref="AT127:AT132">$AS127/$G127</f>
        <v>0</v>
      </c>
      <c r="AU127" s="84">
        <v>0</v>
      </c>
      <c r="AV127" s="85">
        <f aca="true" t="shared" si="306" ref="AV127:AV132">$AU127/$G127</f>
        <v>0</v>
      </c>
      <c r="AW127" s="44">
        <v>0</v>
      </c>
      <c r="AX127" s="47">
        <f aca="true" t="shared" si="307" ref="AX127:AX132">$AW127/$G127</f>
        <v>0</v>
      </c>
      <c r="AY127" s="111">
        <v>14</v>
      </c>
    </row>
    <row r="128" spans="1:51" ht="12.75">
      <c r="A128" s="112"/>
      <c r="B128" s="6">
        <v>72</v>
      </c>
      <c r="C128" s="7">
        <v>993</v>
      </c>
      <c r="D128" s="7">
        <v>767</v>
      </c>
      <c r="E128" s="7">
        <v>767</v>
      </c>
      <c r="F128" s="7">
        <v>9</v>
      </c>
      <c r="G128" s="7">
        <v>758</v>
      </c>
      <c r="H128" s="3">
        <f t="shared" si="286"/>
        <v>0.7724068479355488</v>
      </c>
      <c r="I128" s="16">
        <v>343</v>
      </c>
      <c r="J128" s="17">
        <f t="shared" si="287"/>
        <v>0.4525065963060686</v>
      </c>
      <c r="K128" s="58">
        <v>226</v>
      </c>
      <c r="L128" s="59">
        <f t="shared" si="288"/>
        <v>0.29815303430079154</v>
      </c>
      <c r="M128" s="20">
        <v>104</v>
      </c>
      <c r="N128" s="21">
        <f t="shared" si="289"/>
        <v>0.13720316622691292</v>
      </c>
      <c r="O128" s="18">
        <v>53</v>
      </c>
      <c r="P128" s="19">
        <f t="shared" si="290"/>
        <v>0.06992084432717678</v>
      </c>
      <c r="Q128" s="44">
        <f t="shared" si="291"/>
        <v>32</v>
      </c>
      <c r="R128" s="47">
        <f t="shared" si="292"/>
        <v>0.04221635883905013</v>
      </c>
      <c r="S128" s="112"/>
      <c r="T128" s="91"/>
      <c r="U128" s="84">
        <v>3</v>
      </c>
      <c r="V128" s="85">
        <f t="shared" si="293"/>
        <v>0.00395778364116095</v>
      </c>
      <c r="W128" s="84">
        <v>1</v>
      </c>
      <c r="X128" s="85">
        <f t="shared" si="294"/>
        <v>0.0013192612137203166</v>
      </c>
      <c r="Y128" s="84">
        <v>4</v>
      </c>
      <c r="Z128" s="85">
        <f t="shared" si="295"/>
        <v>0.005277044854881266</v>
      </c>
      <c r="AA128" s="84">
        <v>4</v>
      </c>
      <c r="AB128" s="85">
        <f t="shared" si="296"/>
        <v>0.005277044854881266</v>
      </c>
      <c r="AC128" s="84">
        <v>8</v>
      </c>
      <c r="AD128" s="85">
        <f t="shared" si="297"/>
        <v>0.010554089709762533</v>
      </c>
      <c r="AE128" s="84">
        <v>1</v>
      </c>
      <c r="AF128" s="85">
        <f t="shared" si="298"/>
        <v>0.0013192612137203166</v>
      </c>
      <c r="AG128" s="84">
        <v>5</v>
      </c>
      <c r="AH128" s="85">
        <f t="shared" si="299"/>
        <v>0.006596306068601583</v>
      </c>
      <c r="AI128" s="84">
        <v>3</v>
      </c>
      <c r="AJ128" s="85">
        <f t="shared" si="300"/>
        <v>0.00395778364116095</v>
      </c>
      <c r="AK128" s="84">
        <v>1</v>
      </c>
      <c r="AL128" s="85">
        <f t="shared" si="301"/>
        <v>0.0013192612137203166</v>
      </c>
      <c r="AM128" s="84">
        <v>1</v>
      </c>
      <c r="AN128" s="85">
        <f t="shared" si="302"/>
        <v>0.0013192612137203166</v>
      </c>
      <c r="AO128" s="84">
        <v>0</v>
      </c>
      <c r="AP128" s="85">
        <f t="shared" si="303"/>
        <v>0</v>
      </c>
      <c r="AQ128" s="84">
        <v>1</v>
      </c>
      <c r="AR128" s="85">
        <f t="shared" si="304"/>
        <v>0.0013192612137203166</v>
      </c>
      <c r="AS128" s="84">
        <v>0</v>
      </c>
      <c r="AT128" s="85">
        <f t="shared" si="305"/>
        <v>0</v>
      </c>
      <c r="AU128" s="84">
        <v>0</v>
      </c>
      <c r="AV128" s="85">
        <f t="shared" si="306"/>
        <v>0</v>
      </c>
      <c r="AW128" s="44">
        <v>0</v>
      </c>
      <c r="AX128" s="47">
        <f t="shared" si="307"/>
        <v>0</v>
      </c>
      <c r="AY128" s="112"/>
    </row>
    <row r="129" spans="1:51" ht="12.75">
      <c r="A129" s="112"/>
      <c r="B129" s="6">
        <v>73</v>
      </c>
      <c r="C129" s="7">
        <v>1001</v>
      </c>
      <c r="D129" s="7">
        <v>770</v>
      </c>
      <c r="E129" s="7">
        <v>770</v>
      </c>
      <c r="F129" s="7">
        <v>2</v>
      </c>
      <c r="G129" s="7">
        <v>768</v>
      </c>
      <c r="H129" s="3">
        <f t="shared" si="286"/>
        <v>0.7692307692307693</v>
      </c>
      <c r="I129" s="16">
        <v>372</v>
      </c>
      <c r="J129" s="17">
        <f t="shared" si="287"/>
        <v>0.484375</v>
      </c>
      <c r="K129" s="58">
        <v>232</v>
      </c>
      <c r="L129" s="59">
        <f t="shared" si="288"/>
        <v>0.3020833333333333</v>
      </c>
      <c r="M129" s="20">
        <v>95</v>
      </c>
      <c r="N129" s="21">
        <f t="shared" si="289"/>
        <v>0.12369791666666667</v>
      </c>
      <c r="O129" s="18">
        <v>43</v>
      </c>
      <c r="P129" s="19">
        <f t="shared" si="290"/>
        <v>0.055989583333333336</v>
      </c>
      <c r="Q129" s="44">
        <f t="shared" si="291"/>
        <v>26</v>
      </c>
      <c r="R129" s="47">
        <f t="shared" si="292"/>
        <v>0.033854166666666664</v>
      </c>
      <c r="S129" s="112"/>
      <c r="T129" s="91"/>
      <c r="U129" s="84">
        <v>3</v>
      </c>
      <c r="V129" s="85">
        <f t="shared" si="293"/>
        <v>0.00390625</v>
      </c>
      <c r="W129" s="84">
        <v>2</v>
      </c>
      <c r="X129" s="85">
        <f t="shared" si="294"/>
        <v>0.0026041666666666665</v>
      </c>
      <c r="Y129" s="84">
        <v>4</v>
      </c>
      <c r="Z129" s="85">
        <f t="shared" si="295"/>
        <v>0.005208333333333333</v>
      </c>
      <c r="AA129" s="84">
        <v>3</v>
      </c>
      <c r="AB129" s="85">
        <f t="shared" si="296"/>
        <v>0.00390625</v>
      </c>
      <c r="AC129" s="84">
        <v>3</v>
      </c>
      <c r="AD129" s="85">
        <f t="shared" si="297"/>
        <v>0.00390625</v>
      </c>
      <c r="AE129" s="84">
        <v>1</v>
      </c>
      <c r="AF129" s="85">
        <f t="shared" si="298"/>
        <v>0.0013020833333333333</v>
      </c>
      <c r="AG129" s="84">
        <v>2</v>
      </c>
      <c r="AH129" s="85">
        <f t="shared" si="299"/>
        <v>0.0026041666666666665</v>
      </c>
      <c r="AI129" s="84">
        <v>1</v>
      </c>
      <c r="AJ129" s="85">
        <f t="shared" si="300"/>
        <v>0.0013020833333333333</v>
      </c>
      <c r="AK129" s="84">
        <v>2</v>
      </c>
      <c r="AL129" s="85">
        <f t="shared" si="301"/>
        <v>0.0026041666666666665</v>
      </c>
      <c r="AM129" s="84">
        <v>3</v>
      </c>
      <c r="AN129" s="85">
        <f t="shared" si="302"/>
        <v>0.00390625</v>
      </c>
      <c r="AO129" s="84">
        <v>0</v>
      </c>
      <c r="AP129" s="85">
        <f t="shared" si="303"/>
        <v>0</v>
      </c>
      <c r="AQ129" s="84">
        <v>0</v>
      </c>
      <c r="AR129" s="85">
        <f t="shared" si="304"/>
        <v>0</v>
      </c>
      <c r="AS129" s="84">
        <v>1</v>
      </c>
      <c r="AT129" s="85">
        <f t="shared" si="305"/>
        <v>0.0013020833333333333</v>
      </c>
      <c r="AU129" s="84">
        <v>0</v>
      </c>
      <c r="AV129" s="85">
        <f t="shared" si="306"/>
        <v>0</v>
      </c>
      <c r="AW129" s="44">
        <v>1</v>
      </c>
      <c r="AX129" s="47">
        <f t="shared" si="307"/>
        <v>0.0013020833333333333</v>
      </c>
      <c r="AY129" s="112"/>
    </row>
    <row r="130" spans="1:51" ht="12.75">
      <c r="A130" s="112"/>
      <c r="B130" s="6">
        <v>74</v>
      </c>
      <c r="C130" s="7">
        <v>718</v>
      </c>
      <c r="D130" s="7">
        <v>509</v>
      </c>
      <c r="E130" s="7">
        <v>509</v>
      </c>
      <c r="F130" s="7">
        <v>4</v>
      </c>
      <c r="G130" s="7">
        <v>505</v>
      </c>
      <c r="H130" s="3">
        <f t="shared" si="286"/>
        <v>0.7089136490250696</v>
      </c>
      <c r="I130" s="16">
        <v>240</v>
      </c>
      <c r="J130" s="17">
        <f t="shared" si="287"/>
        <v>0.4752475247524752</v>
      </c>
      <c r="K130" s="58">
        <v>166</v>
      </c>
      <c r="L130" s="59">
        <f t="shared" si="288"/>
        <v>0.3287128712871287</v>
      </c>
      <c r="M130" s="20">
        <v>48</v>
      </c>
      <c r="N130" s="21">
        <f t="shared" si="289"/>
        <v>0.09504950495049505</v>
      </c>
      <c r="O130" s="18">
        <v>29</v>
      </c>
      <c r="P130" s="19">
        <f t="shared" si="290"/>
        <v>0.05742574257425743</v>
      </c>
      <c r="Q130" s="44">
        <f t="shared" si="291"/>
        <v>22</v>
      </c>
      <c r="R130" s="47">
        <f t="shared" si="292"/>
        <v>0.04356435643564356</v>
      </c>
      <c r="S130" s="112"/>
      <c r="T130" s="91"/>
      <c r="U130" s="84">
        <v>5</v>
      </c>
      <c r="V130" s="85">
        <f t="shared" si="293"/>
        <v>0.009900990099009901</v>
      </c>
      <c r="W130" s="84">
        <v>1</v>
      </c>
      <c r="X130" s="85">
        <f t="shared" si="294"/>
        <v>0.0019801980198019802</v>
      </c>
      <c r="Y130" s="84">
        <v>4</v>
      </c>
      <c r="Z130" s="85">
        <f t="shared" si="295"/>
        <v>0.007920792079207921</v>
      </c>
      <c r="AA130" s="84">
        <v>1</v>
      </c>
      <c r="AB130" s="85">
        <f t="shared" si="296"/>
        <v>0.0019801980198019802</v>
      </c>
      <c r="AC130" s="84">
        <v>3</v>
      </c>
      <c r="AD130" s="85">
        <f t="shared" si="297"/>
        <v>0.005940594059405941</v>
      </c>
      <c r="AE130" s="84">
        <v>3</v>
      </c>
      <c r="AF130" s="85">
        <f t="shared" si="298"/>
        <v>0.005940594059405941</v>
      </c>
      <c r="AG130" s="84">
        <v>2</v>
      </c>
      <c r="AH130" s="85">
        <f t="shared" si="299"/>
        <v>0.0039603960396039604</v>
      </c>
      <c r="AI130" s="84">
        <v>1</v>
      </c>
      <c r="AJ130" s="85">
        <f t="shared" si="300"/>
        <v>0.0019801980198019802</v>
      </c>
      <c r="AK130" s="84">
        <v>1</v>
      </c>
      <c r="AL130" s="85">
        <f t="shared" si="301"/>
        <v>0.0019801980198019802</v>
      </c>
      <c r="AM130" s="84">
        <v>0</v>
      </c>
      <c r="AN130" s="85">
        <f t="shared" si="302"/>
        <v>0</v>
      </c>
      <c r="AO130" s="84">
        <v>0</v>
      </c>
      <c r="AP130" s="85">
        <f t="shared" si="303"/>
        <v>0</v>
      </c>
      <c r="AQ130" s="84">
        <v>0</v>
      </c>
      <c r="AR130" s="85">
        <f t="shared" si="304"/>
        <v>0</v>
      </c>
      <c r="AS130" s="84">
        <v>0</v>
      </c>
      <c r="AT130" s="85">
        <f t="shared" si="305"/>
        <v>0</v>
      </c>
      <c r="AU130" s="84">
        <v>1</v>
      </c>
      <c r="AV130" s="85">
        <f t="shared" si="306"/>
        <v>0.0019801980198019802</v>
      </c>
      <c r="AW130" s="44">
        <v>0</v>
      </c>
      <c r="AX130" s="47">
        <f t="shared" si="307"/>
        <v>0</v>
      </c>
      <c r="AY130" s="112"/>
    </row>
    <row r="131" spans="1:51" ht="12.75">
      <c r="A131" s="113"/>
      <c r="B131" s="6">
        <v>75</v>
      </c>
      <c r="C131" s="7">
        <v>1003</v>
      </c>
      <c r="D131" s="7">
        <v>762</v>
      </c>
      <c r="E131" s="7">
        <v>762</v>
      </c>
      <c r="F131" s="7">
        <v>4</v>
      </c>
      <c r="G131" s="7">
        <v>758</v>
      </c>
      <c r="H131" s="3">
        <f t="shared" si="286"/>
        <v>0.7597208374875374</v>
      </c>
      <c r="I131" s="16">
        <v>315</v>
      </c>
      <c r="J131" s="17">
        <f t="shared" si="287"/>
        <v>0.4155672823218997</v>
      </c>
      <c r="K131" s="58">
        <v>256</v>
      </c>
      <c r="L131" s="59">
        <f t="shared" si="288"/>
        <v>0.33773087071240104</v>
      </c>
      <c r="M131" s="20">
        <v>109</v>
      </c>
      <c r="N131" s="21">
        <f t="shared" si="289"/>
        <v>0.1437994722955145</v>
      </c>
      <c r="O131" s="18">
        <v>53</v>
      </c>
      <c r="P131" s="19">
        <f t="shared" si="290"/>
        <v>0.06992084432717678</v>
      </c>
      <c r="Q131" s="44">
        <f t="shared" si="291"/>
        <v>25</v>
      </c>
      <c r="R131" s="47">
        <f t="shared" si="292"/>
        <v>0.032981530343007916</v>
      </c>
      <c r="S131" s="113"/>
      <c r="T131" s="92"/>
      <c r="U131" s="84">
        <v>5</v>
      </c>
      <c r="V131" s="85">
        <f t="shared" si="293"/>
        <v>0.006596306068601583</v>
      </c>
      <c r="W131" s="84">
        <v>1</v>
      </c>
      <c r="X131" s="85">
        <f t="shared" si="294"/>
        <v>0.0013192612137203166</v>
      </c>
      <c r="Y131" s="84">
        <v>1</v>
      </c>
      <c r="Z131" s="85">
        <f t="shared" si="295"/>
        <v>0.0013192612137203166</v>
      </c>
      <c r="AA131" s="84">
        <v>4</v>
      </c>
      <c r="AB131" s="85">
        <f t="shared" si="296"/>
        <v>0.005277044854881266</v>
      </c>
      <c r="AC131" s="84">
        <v>2</v>
      </c>
      <c r="AD131" s="85">
        <f t="shared" si="297"/>
        <v>0.002638522427440633</v>
      </c>
      <c r="AE131" s="84">
        <v>1</v>
      </c>
      <c r="AF131" s="85">
        <f t="shared" si="298"/>
        <v>0.0013192612137203166</v>
      </c>
      <c r="AG131" s="84">
        <v>2</v>
      </c>
      <c r="AH131" s="85">
        <f t="shared" si="299"/>
        <v>0.002638522427440633</v>
      </c>
      <c r="AI131" s="84">
        <v>3</v>
      </c>
      <c r="AJ131" s="85">
        <f t="shared" si="300"/>
        <v>0.00395778364116095</v>
      </c>
      <c r="AK131" s="84">
        <v>1</v>
      </c>
      <c r="AL131" s="85">
        <f t="shared" si="301"/>
        <v>0.0013192612137203166</v>
      </c>
      <c r="AM131" s="84">
        <v>1</v>
      </c>
      <c r="AN131" s="85">
        <f t="shared" si="302"/>
        <v>0.0013192612137203166</v>
      </c>
      <c r="AO131" s="84">
        <v>1</v>
      </c>
      <c r="AP131" s="85">
        <f t="shared" si="303"/>
        <v>0.0013192612137203166</v>
      </c>
      <c r="AQ131" s="84">
        <v>0</v>
      </c>
      <c r="AR131" s="85">
        <f t="shared" si="304"/>
        <v>0</v>
      </c>
      <c r="AS131" s="84">
        <v>0</v>
      </c>
      <c r="AT131" s="85">
        <f t="shared" si="305"/>
        <v>0</v>
      </c>
      <c r="AU131" s="84">
        <v>0</v>
      </c>
      <c r="AV131" s="85">
        <f t="shared" si="306"/>
        <v>0</v>
      </c>
      <c r="AW131" s="44">
        <v>3</v>
      </c>
      <c r="AX131" s="47">
        <f t="shared" si="307"/>
        <v>0.00395778364116095</v>
      </c>
      <c r="AY131" s="113"/>
    </row>
    <row r="132" spans="1:51" s="31" customFormat="1" ht="12.75">
      <c r="A132" s="5"/>
      <c r="B132" s="6"/>
      <c r="C132" s="6">
        <f>SUM(C127:C131)</f>
        <v>4606</v>
      </c>
      <c r="D132" s="6">
        <f>SUM(D127:D131)</f>
        <v>3435</v>
      </c>
      <c r="E132" s="6">
        <f>SUM(E127:E131)</f>
        <v>3435</v>
      </c>
      <c r="F132" s="6">
        <f>SUM(F127:F131)</f>
        <v>26</v>
      </c>
      <c r="G132" s="6">
        <f>SUM(G127:G131)</f>
        <v>3409</v>
      </c>
      <c r="H132" s="23">
        <f t="shared" si="286"/>
        <v>0.7457663916630481</v>
      </c>
      <c r="I132" s="24">
        <f>SUM(I127:I131)</f>
        <v>1529</v>
      </c>
      <c r="J132" s="25">
        <f t="shared" si="287"/>
        <v>0.448518627163391</v>
      </c>
      <c r="K132" s="60">
        <f>SUM(K127:K131)</f>
        <v>1065</v>
      </c>
      <c r="L132" s="61">
        <f t="shared" si="288"/>
        <v>0.3124083308888237</v>
      </c>
      <c r="M132" s="28">
        <f>SUM(M127:M131)</f>
        <v>452</v>
      </c>
      <c r="N132" s="29">
        <f t="shared" si="289"/>
        <v>0.13259020240539748</v>
      </c>
      <c r="O132" s="26">
        <f>SUM(O127:O131)</f>
        <v>228</v>
      </c>
      <c r="P132" s="27">
        <f t="shared" si="290"/>
        <v>0.06688178351422705</v>
      </c>
      <c r="Q132" s="50">
        <f t="shared" si="291"/>
        <v>135</v>
      </c>
      <c r="R132" s="49">
        <f t="shared" si="292"/>
        <v>0.039601056028160754</v>
      </c>
      <c r="S132" s="30"/>
      <c r="T132" s="30"/>
      <c r="U132" s="66">
        <f>SUM(U127:U131)</f>
        <v>17</v>
      </c>
      <c r="V132" s="67">
        <f t="shared" si="293"/>
        <v>0.004986799647990613</v>
      </c>
      <c r="W132" s="66">
        <f>SUM(W127:W131)</f>
        <v>10</v>
      </c>
      <c r="X132" s="67">
        <f t="shared" si="294"/>
        <v>0.002933411557641537</v>
      </c>
      <c r="Y132" s="66">
        <f>SUM(Y127:Y131)</f>
        <v>15</v>
      </c>
      <c r="Z132" s="67">
        <f t="shared" si="295"/>
        <v>0.004400117336462305</v>
      </c>
      <c r="AA132" s="66">
        <f>SUM(AA127:AA131)</f>
        <v>15</v>
      </c>
      <c r="AB132" s="67">
        <f t="shared" si="296"/>
        <v>0.004400117336462305</v>
      </c>
      <c r="AC132" s="66">
        <f>SUM(AC127:AC131)</f>
        <v>18</v>
      </c>
      <c r="AD132" s="67">
        <f t="shared" si="297"/>
        <v>0.005280140803754767</v>
      </c>
      <c r="AE132" s="66">
        <f>SUM(AE127:AE131)</f>
        <v>8</v>
      </c>
      <c r="AF132" s="67">
        <f t="shared" si="298"/>
        <v>0.0023467292461132297</v>
      </c>
      <c r="AG132" s="66">
        <f>SUM(AG127:AG131)</f>
        <v>14</v>
      </c>
      <c r="AH132" s="67">
        <f t="shared" si="299"/>
        <v>0.004106776180698152</v>
      </c>
      <c r="AI132" s="66">
        <f>SUM(AI127:AI131)</f>
        <v>13</v>
      </c>
      <c r="AJ132" s="67">
        <f t="shared" si="300"/>
        <v>0.0038134350249339984</v>
      </c>
      <c r="AK132" s="66">
        <f>SUM(AK127:AK131)</f>
        <v>9</v>
      </c>
      <c r="AL132" s="67">
        <f t="shared" si="301"/>
        <v>0.0026400704018773834</v>
      </c>
      <c r="AM132" s="66">
        <f>SUM(AM127:AM131)</f>
        <v>7</v>
      </c>
      <c r="AN132" s="67">
        <f t="shared" si="302"/>
        <v>0.002053388090349076</v>
      </c>
      <c r="AO132" s="66">
        <f>SUM(AO127:AO131)</f>
        <v>2</v>
      </c>
      <c r="AP132" s="67">
        <f t="shared" si="303"/>
        <v>0.0005866823115283074</v>
      </c>
      <c r="AQ132" s="66">
        <f>SUM(AQ127:AQ131)</f>
        <v>1</v>
      </c>
      <c r="AR132" s="67">
        <f t="shared" si="304"/>
        <v>0.0002933411557641537</v>
      </c>
      <c r="AS132" s="66">
        <f>SUM(AS127:AS131)</f>
        <v>1</v>
      </c>
      <c r="AT132" s="67">
        <f t="shared" si="305"/>
        <v>0.0002933411557641537</v>
      </c>
      <c r="AU132" s="66">
        <f>SUM(AU127:AU131)</f>
        <v>1</v>
      </c>
      <c r="AV132" s="67">
        <f t="shared" si="306"/>
        <v>0.0002933411557641537</v>
      </c>
      <c r="AW132" s="50">
        <v>4</v>
      </c>
      <c r="AX132" s="49">
        <f t="shared" si="307"/>
        <v>0.0011733646230566149</v>
      </c>
      <c r="AY132" s="30"/>
    </row>
    <row r="133" spans="1:51" s="31" customFormat="1" ht="12.75">
      <c r="A133" s="5"/>
      <c r="B133" s="6"/>
      <c r="C133" s="6"/>
      <c r="D133" s="6"/>
      <c r="E133" s="6"/>
      <c r="F133" s="6"/>
      <c r="G133" s="6"/>
      <c r="H133" s="23"/>
      <c r="I133" s="32"/>
      <c r="J133" s="25"/>
      <c r="K133" s="62"/>
      <c r="L133" s="61"/>
      <c r="M133" s="34"/>
      <c r="N133" s="29"/>
      <c r="O133" s="33"/>
      <c r="P133" s="27"/>
      <c r="Q133" s="44"/>
      <c r="R133" s="49"/>
      <c r="S133" s="5"/>
      <c r="T133" s="5"/>
      <c r="U133" s="86"/>
      <c r="V133" s="67"/>
      <c r="W133" s="86"/>
      <c r="X133" s="67"/>
      <c r="Y133" s="86"/>
      <c r="Z133" s="67"/>
      <c r="AA133" s="86"/>
      <c r="AB133" s="67"/>
      <c r="AC133" s="86"/>
      <c r="AD133" s="67"/>
      <c r="AE133" s="86"/>
      <c r="AF133" s="67"/>
      <c r="AG133" s="86"/>
      <c r="AH133" s="67"/>
      <c r="AI133" s="86"/>
      <c r="AJ133" s="67"/>
      <c r="AK133" s="86"/>
      <c r="AL133" s="67"/>
      <c r="AM133" s="86"/>
      <c r="AN133" s="67"/>
      <c r="AO133" s="86"/>
      <c r="AP133" s="67"/>
      <c r="AQ133" s="86"/>
      <c r="AR133" s="67"/>
      <c r="AS133" s="86"/>
      <c r="AT133" s="67"/>
      <c r="AU133" s="86"/>
      <c r="AV133" s="67"/>
      <c r="AW133" s="44"/>
      <c r="AX133" s="49"/>
      <c r="AY133" s="5"/>
    </row>
    <row r="134" spans="1:51" s="31" customFormat="1" ht="12.75">
      <c r="A134" s="5"/>
      <c r="B134" s="6"/>
      <c r="C134" s="6"/>
      <c r="D134" s="6"/>
      <c r="E134" s="6"/>
      <c r="F134" s="6"/>
      <c r="G134" s="6"/>
      <c r="H134" s="23"/>
      <c r="I134" s="32"/>
      <c r="J134" s="25"/>
      <c r="K134" s="62"/>
      <c r="L134" s="61"/>
      <c r="M134" s="34"/>
      <c r="N134" s="29"/>
      <c r="O134" s="33"/>
      <c r="P134" s="27"/>
      <c r="Q134" s="44"/>
      <c r="R134" s="49"/>
      <c r="S134" s="5"/>
      <c r="T134" s="5"/>
      <c r="U134" s="86"/>
      <c r="V134" s="67"/>
      <c r="W134" s="86"/>
      <c r="X134" s="67"/>
      <c r="Y134" s="86"/>
      <c r="Z134" s="67"/>
      <c r="AA134" s="86"/>
      <c r="AB134" s="67"/>
      <c r="AC134" s="86"/>
      <c r="AD134" s="67"/>
      <c r="AE134" s="86"/>
      <c r="AF134" s="67"/>
      <c r="AG134" s="86"/>
      <c r="AH134" s="67"/>
      <c r="AI134" s="86"/>
      <c r="AJ134" s="67"/>
      <c r="AK134" s="86"/>
      <c r="AL134" s="67"/>
      <c r="AM134" s="86"/>
      <c r="AN134" s="67"/>
      <c r="AO134" s="86"/>
      <c r="AP134" s="67"/>
      <c r="AQ134" s="86"/>
      <c r="AR134" s="67"/>
      <c r="AS134" s="86"/>
      <c r="AT134" s="67"/>
      <c r="AU134" s="86"/>
      <c r="AV134" s="67"/>
      <c r="AW134" s="44"/>
      <c r="AX134" s="49"/>
      <c r="AY134" s="5"/>
    </row>
    <row r="135" spans="1:51" s="31" customFormat="1" ht="12.75">
      <c r="A135" s="14" t="s">
        <v>28</v>
      </c>
      <c r="B135" s="6"/>
      <c r="C135" s="7"/>
      <c r="D135" s="7"/>
      <c r="E135" s="7"/>
      <c r="F135" s="7"/>
      <c r="G135" s="7"/>
      <c r="H135" s="3"/>
      <c r="I135" s="16"/>
      <c r="J135" s="17"/>
      <c r="K135" s="60"/>
      <c r="L135" s="59"/>
      <c r="M135" s="20"/>
      <c r="N135" s="21"/>
      <c r="O135" s="18"/>
      <c r="P135" s="19"/>
      <c r="Q135" s="44"/>
      <c r="R135" s="47"/>
      <c r="S135" s="30"/>
      <c r="T135" s="30"/>
      <c r="U135" s="84"/>
      <c r="V135" s="85"/>
      <c r="W135" s="84"/>
      <c r="X135" s="85"/>
      <c r="Y135" s="84"/>
      <c r="Z135" s="85"/>
      <c r="AA135" s="84"/>
      <c r="AB135" s="85"/>
      <c r="AC135" s="84"/>
      <c r="AD135" s="85"/>
      <c r="AE135" s="66"/>
      <c r="AF135" s="85"/>
      <c r="AG135" s="84"/>
      <c r="AH135" s="85"/>
      <c r="AI135" s="84"/>
      <c r="AJ135" s="85"/>
      <c r="AK135" s="66"/>
      <c r="AL135" s="85"/>
      <c r="AM135" s="84"/>
      <c r="AN135" s="85"/>
      <c r="AO135" s="84"/>
      <c r="AP135" s="85"/>
      <c r="AQ135" s="66"/>
      <c r="AR135" s="85"/>
      <c r="AS135" s="84"/>
      <c r="AT135" s="85"/>
      <c r="AU135" s="66"/>
      <c r="AV135" s="85"/>
      <c r="AW135" s="44"/>
      <c r="AX135" s="47"/>
      <c r="AY135" s="30"/>
    </row>
    <row r="136" spans="1:51" s="31" customFormat="1" ht="12.75">
      <c r="A136" s="111" t="s">
        <v>27</v>
      </c>
      <c r="B136" s="6">
        <v>70</v>
      </c>
      <c r="C136" s="7">
        <v>983</v>
      </c>
      <c r="D136" s="7">
        <v>588</v>
      </c>
      <c r="E136" s="7">
        <v>588</v>
      </c>
      <c r="F136" s="7">
        <v>1</v>
      </c>
      <c r="G136" s="7">
        <v>587</v>
      </c>
      <c r="H136" s="3">
        <f aca="true" t="shared" si="308" ref="H136:H143">$D136/$C136</f>
        <v>0.5981688708036622</v>
      </c>
      <c r="I136" s="16">
        <v>197</v>
      </c>
      <c r="J136" s="17">
        <f aca="true" t="shared" si="309" ref="J136:J143">$I136/$G136</f>
        <v>0.33560477001703576</v>
      </c>
      <c r="K136" s="58">
        <v>213</v>
      </c>
      <c r="L136" s="59">
        <f aca="true" t="shared" si="310" ref="L136:L143">$K136/$G136</f>
        <v>0.3628620102214651</v>
      </c>
      <c r="M136" s="20">
        <v>109</v>
      </c>
      <c r="N136" s="21">
        <f aca="true" t="shared" si="311" ref="N136:N143">$M136/$G136</f>
        <v>0.18568994889267462</v>
      </c>
      <c r="O136" s="18">
        <v>37</v>
      </c>
      <c r="P136" s="19">
        <f aca="true" t="shared" si="312" ref="P136:P143">$O136/$G136</f>
        <v>0.06303236797274275</v>
      </c>
      <c r="Q136" s="44">
        <f aca="true" t="shared" si="313" ref="Q136:Q143">U136+W136+Y136+AA136+AC136+AE136+AG136+AI136+AK136+AM136+AO136+AQ136+AS136+AU136+AW136</f>
        <v>31</v>
      </c>
      <c r="R136" s="47">
        <f aca="true" t="shared" si="314" ref="R136:R143">$Q136/$G136</f>
        <v>0.05281090289608177</v>
      </c>
      <c r="S136" s="111" t="s">
        <v>27</v>
      </c>
      <c r="T136" s="90"/>
      <c r="U136" s="84">
        <v>2</v>
      </c>
      <c r="V136" s="85">
        <f aca="true" t="shared" si="315" ref="V136:V143">$U136/$G136</f>
        <v>0.0034071550255536627</v>
      </c>
      <c r="W136" s="84">
        <v>11</v>
      </c>
      <c r="X136" s="85">
        <f aca="true" t="shared" si="316" ref="X136:X143">$W136/$G136</f>
        <v>0.018739352640545145</v>
      </c>
      <c r="Y136" s="84">
        <v>3</v>
      </c>
      <c r="Z136" s="85">
        <f aca="true" t="shared" si="317" ref="Z136:Z143">$Y136/$G136</f>
        <v>0.005110732538330494</v>
      </c>
      <c r="AA136" s="84">
        <v>5</v>
      </c>
      <c r="AB136" s="85">
        <f aca="true" t="shared" si="318" ref="AB136:AB143">$AA136/$G136</f>
        <v>0.008517887563884156</v>
      </c>
      <c r="AC136" s="84">
        <v>0</v>
      </c>
      <c r="AD136" s="85">
        <f aca="true" t="shared" si="319" ref="AD136:AD143">$AC136/$G136</f>
        <v>0</v>
      </c>
      <c r="AE136" s="84">
        <v>5</v>
      </c>
      <c r="AF136" s="85">
        <f aca="true" t="shared" si="320" ref="AF136:AF143">$AE136/$G136</f>
        <v>0.008517887563884156</v>
      </c>
      <c r="AG136" s="84">
        <v>2</v>
      </c>
      <c r="AH136" s="85">
        <f aca="true" t="shared" si="321" ref="AH136:AH143">$AG136/$G136</f>
        <v>0.0034071550255536627</v>
      </c>
      <c r="AI136" s="84">
        <v>1</v>
      </c>
      <c r="AJ136" s="85">
        <f aca="true" t="shared" si="322" ref="AJ136:AJ143">$AI136/$G136</f>
        <v>0.0017035775127768314</v>
      </c>
      <c r="AK136" s="84">
        <v>1</v>
      </c>
      <c r="AL136" s="85">
        <f aca="true" t="shared" si="323" ref="AL136:AL143">$AK136/$G136</f>
        <v>0.0017035775127768314</v>
      </c>
      <c r="AM136" s="84">
        <v>1</v>
      </c>
      <c r="AN136" s="85">
        <f aca="true" t="shared" si="324" ref="AN136:AN143">$AM136/$G136</f>
        <v>0.0017035775127768314</v>
      </c>
      <c r="AO136" s="84">
        <v>0</v>
      </c>
      <c r="AP136" s="85">
        <f aca="true" t="shared" si="325" ref="AP136:AP143">$AO136/$G136</f>
        <v>0</v>
      </c>
      <c r="AQ136" s="84">
        <v>0</v>
      </c>
      <c r="AR136" s="85">
        <f aca="true" t="shared" si="326" ref="AR136:AR143">$AQ136/$G136</f>
        <v>0</v>
      </c>
      <c r="AS136" s="84">
        <v>0</v>
      </c>
      <c r="AT136" s="85">
        <f aca="true" t="shared" si="327" ref="AT136:AT143">$AS136/$G136</f>
        <v>0</v>
      </c>
      <c r="AU136" s="84">
        <v>0</v>
      </c>
      <c r="AV136" s="85">
        <f aca="true" t="shared" si="328" ref="AV136:AV143">$AU136/$G136</f>
        <v>0</v>
      </c>
      <c r="AW136" s="44">
        <v>0</v>
      </c>
      <c r="AX136" s="47">
        <f aca="true" t="shared" si="329" ref="AX136:AX143">$AW136/$G136</f>
        <v>0</v>
      </c>
      <c r="AY136" s="111" t="s">
        <v>27</v>
      </c>
    </row>
    <row r="137" spans="1:51" s="31" customFormat="1" ht="12.75">
      <c r="A137" s="112"/>
      <c r="B137" s="6">
        <v>71</v>
      </c>
      <c r="C137" s="7">
        <v>933</v>
      </c>
      <c r="D137" s="7">
        <v>601</v>
      </c>
      <c r="E137" s="7">
        <v>600</v>
      </c>
      <c r="F137" s="7">
        <v>3</v>
      </c>
      <c r="G137" s="7">
        <v>597</v>
      </c>
      <c r="H137" s="3">
        <f t="shared" si="308"/>
        <v>0.6441586280814576</v>
      </c>
      <c r="I137" s="16">
        <v>207</v>
      </c>
      <c r="J137" s="17">
        <f t="shared" si="309"/>
        <v>0.34673366834170855</v>
      </c>
      <c r="K137" s="58">
        <v>208</v>
      </c>
      <c r="L137" s="59">
        <f t="shared" si="310"/>
        <v>0.34840871021775544</v>
      </c>
      <c r="M137" s="20">
        <v>108</v>
      </c>
      <c r="N137" s="21">
        <f t="shared" si="311"/>
        <v>0.18090452261306533</v>
      </c>
      <c r="O137" s="18">
        <v>45</v>
      </c>
      <c r="P137" s="19">
        <f t="shared" si="312"/>
        <v>0.07537688442211055</v>
      </c>
      <c r="Q137" s="44">
        <f t="shared" si="313"/>
        <v>29</v>
      </c>
      <c r="R137" s="47">
        <f t="shared" si="314"/>
        <v>0.048576214405360134</v>
      </c>
      <c r="S137" s="112"/>
      <c r="T137" s="91"/>
      <c r="U137" s="84">
        <v>5</v>
      </c>
      <c r="V137" s="85">
        <f t="shared" si="315"/>
        <v>0.008375209380234505</v>
      </c>
      <c r="W137" s="84">
        <v>4</v>
      </c>
      <c r="X137" s="85">
        <f t="shared" si="316"/>
        <v>0.006700167504187605</v>
      </c>
      <c r="Y137" s="84">
        <v>3</v>
      </c>
      <c r="Z137" s="85">
        <f t="shared" si="317"/>
        <v>0.005025125628140704</v>
      </c>
      <c r="AA137" s="84">
        <v>1</v>
      </c>
      <c r="AB137" s="85">
        <f t="shared" si="318"/>
        <v>0.0016750418760469012</v>
      </c>
      <c r="AC137" s="84">
        <v>2</v>
      </c>
      <c r="AD137" s="85">
        <f t="shared" si="319"/>
        <v>0.0033500837520938024</v>
      </c>
      <c r="AE137" s="84">
        <v>4</v>
      </c>
      <c r="AF137" s="85">
        <f t="shared" si="320"/>
        <v>0.006700167504187605</v>
      </c>
      <c r="AG137" s="84">
        <v>3</v>
      </c>
      <c r="AH137" s="85">
        <f t="shared" si="321"/>
        <v>0.005025125628140704</v>
      </c>
      <c r="AI137" s="84">
        <v>3</v>
      </c>
      <c r="AJ137" s="85">
        <f t="shared" si="322"/>
        <v>0.005025125628140704</v>
      </c>
      <c r="AK137" s="84">
        <v>2</v>
      </c>
      <c r="AL137" s="85">
        <f t="shared" si="323"/>
        <v>0.0033500837520938024</v>
      </c>
      <c r="AM137" s="84">
        <v>0</v>
      </c>
      <c r="AN137" s="85">
        <f t="shared" si="324"/>
        <v>0</v>
      </c>
      <c r="AO137" s="84">
        <v>0</v>
      </c>
      <c r="AP137" s="85">
        <f t="shared" si="325"/>
        <v>0</v>
      </c>
      <c r="AQ137" s="84">
        <v>0</v>
      </c>
      <c r="AR137" s="85">
        <f t="shared" si="326"/>
        <v>0</v>
      </c>
      <c r="AS137" s="84">
        <v>1</v>
      </c>
      <c r="AT137" s="85">
        <f t="shared" si="327"/>
        <v>0.0016750418760469012</v>
      </c>
      <c r="AU137" s="84">
        <v>0</v>
      </c>
      <c r="AV137" s="85">
        <f t="shared" si="328"/>
        <v>0</v>
      </c>
      <c r="AW137" s="44">
        <v>1</v>
      </c>
      <c r="AX137" s="47">
        <f t="shared" si="329"/>
        <v>0.0016750418760469012</v>
      </c>
      <c r="AY137" s="112"/>
    </row>
    <row r="138" spans="1:51" s="31" customFormat="1" ht="12.75">
      <c r="A138" s="112"/>
      <c r="B138" s="6">
        <v>72</v>
      </c>
      <c r="C138" s="7">
        <v>926</v>
      </c>
      <c r="D138" s="7">
        <v>524</v>
      </c>
      <c r="E138" s="7">
        <v>524</v>
      </c>
      <c r="F138" s="7">
        <v>0</v>
      </c>
      <c r="G138" s="7">
        <v>524</v>
      </c>
      <c r="H138" s="3">
        <f t="shared" si="308"/>
        <v>0.5658747300215983</v>
      </c>
      <c r="I138" s="16">
        <v>201</v>
      </c>
      <c r="J138" s="17">
        <f t="shared" si="309"/>
        <v>0.383587786259542</v>
      </c>
      <c r="K138" s="58">
        <v>181</v>
      </c>
      <c r="L138" s="59">
        <f t="shared" si="310"/>
        <v>0.34541984732824427</v>
      </c>
      <c r="M138" s="20">
        <v>85</v>
      </c>
      <c r="N138" s="21">
        <f t="shared" si="311"/>
        <v>0.16221374045801526</v>
      </c>
      <c r="O138" s="18">
        <v>29</v>
      </c>
      <c r="P138" s="19">
        <f t="shared" si="312"/>
        <v>0.05534351145038168</v>
      </c>
      <c r="Q138" s="44">
        <f t="shared" si="313"/>
        <v>28</v>
      </c>
      <c r="R138" s="47">
        <f t="shared" si="314"/>
        <v>0.05343511450381679</v>
      </c>
      <c r="S138" s="112"/>
      <c r="T138" s="91"/>
      <c r="U138" s="84">
        <v>4</v>
      </c>
      <c r="V138" s="85">
        <f t="shared" si="315"/>
        <v>0.007633587786259542</v>
      </c>
      <c r="W138" s="84">
        <v>3</v>
      </c>
      <c r="X138" s="85">
        <f t="shared" si="316"/>
        <v>0.0057251908396946565</v>
      </c>
      <c r="Y138" s="84">
        <v>5</v>
      </c>
      <c r="Z138" s="85">
        <f t="shared" si="317"/>
        <v>0.009541984732824428</v>
      </c>
      <c r="AA138" s="84">
        <v>3</v>
      </c>
      <c r="AB138" s="85">
        <f t="shared" si="318"/>
        <v>0.0057251908396946565</v>
      </c>
      <c r="AC138" s="84">
        <v>1</v>
      </c>
      <c r="AD138" s="85">
        <f t="shared" si="319"/>
        <v>0.0019083969465648854</v>
      </c>
      <c r="AE138" s="84">
        <v>0</v>
      </c>
      <c r="AF138" s="85">
        <f t="shared" si="320"/>
        <v>0</v>
      </c>
      <c r="AG138" s="84">
        <v>3</v>
      </c>
      <c r="AH138" s="85">
        <f t="shared" si="321"/>
        <v>0.0057251908396946565</v>
      </c>
      <c r="AI138" s="84">
        <v>0</v>
      </c>
      <c r="AJ138" s="85">
        <f t="shared" si="322"/>
        <v>0</v>
      </c>
      <c r="AK138" s="84">
        <v>5</v>
      </c>
      <c r="AL138" s="85">
        <f t="shared" si="323"/>
        <v>0.009541984732824428</v>
      </c>
      <c r="AM138" s="84">
        <v>0</v>
      </c>
      <c r="AN138" s="85">
        <f t="shared" si="324"/>
        <v>0</v>
      </c>
      <c r="AO138" s="84">
        <v>0</v>
      </c>
      <c r="AP138" s="85">
        <f t="shared" si="325"/>
        <v>0</v>
      </c>
      <c r="AQ138" s="84">
        <v>0</v>
      </c>
      <c r="AR138" s="85">
        <f t="shared" si="326"/>
        <v>0</v>
      </c>
      <c r="AS138" s="84">
        <v>1</v>
      </c>
      <c r="AT138" s="85">
        <f t="shared" si="327"/>
        <v>0.0019083969465648854</v>
      </c>
      <c r="AU138" s="84">
        <v>1</v>
      </c>
      <c r="AV138" s="85">
        <f t="shared" si="328"/>
        <v>0.0019083969465648854</v>
      </c>
      <c r="AW138" s="44">
        <v>2</v>
      </c>
      <c r="AX138" s="47">
        <f t="shared" si="329"/>
        <v>0.003816793893129771</v>
      </c>
      <c r="AY138" s="112"/>
    </row>
    <row r="139" spans="1:51" s="31" customFormat="1" ht="12.75">
      <c r="A139" s="112"/>
      <c r="B139" s="6">
        <v>73</v>
      </c>
      <c r="C139" s="7">
        <v>889</v>
      </c>
      <c r="D139" s="7">
        <v>521</v>
      </c>
      <c r="E139" s="7">
        <v>521</v>
      </c>
      <c r="F139" s="7">
        <v>5</v>
      </c>
      <c r="G139" s="7">
        <v>516</v>
      </c>
      <c r="H139" s="3">
        <f t="shared" si="308"/>
        <v>0.5860517435320585</v>
      </c>
      <c r="I139" s="16">
        <v>176</v>
      </c>
      <c r="J139" s="17">
        <f t="shared" si="309"/>
        <v>0.34108527131782945</v>
      </c>
      <c r="K139" s="58">
        <v>211</v>
      </c>
      <c r="L139" s="59">
        <f t="shared" si="310"/>
        <v>0.40891472868217055</v>
      </c>
      <c r="M139" s="20">
        <v>80</v>
      </c>
      <c r="N139" s="21">
        <f t="shared" si="311"/>
        <v>0.15503875968992248</v>
      </c>
      <c r="O139" s="18">
        <v>20</v>
      </c>
      <c r="P139" s="19">
        <f t="shared" si="312"/>
        <v>0.03875968992248062</v>
      </c>
      <c r="Q139" s="44">
        <f t="shared" si="313"/>
        <v>29</v>
      </c>
      <c r="R139" s="47">
        <f t="shared" si="314"/>
        <v>0.0562015503875969</v>
      </c>
      <c r="S139" s="112"/>
      <c r="T139" s="91"/>
      <c r="U139" s="84">
        <v>2</v>
      </c>
      <c r="V139" s="85">
        <f t="shared" si="315"/>
        <v>0.003875968992248062</v>
      </c>
      <c r="W139" s="84">
        <v>7</v>
      </c>
      <c r="X139" s="85">
        <f t="shared" si="316"/>
        <v>0.013565891472868217</v>
      </c>
      <c r="Y139" s="84">
        <v>2</v>
      </c>
      <c r="Z139" s="85">
        <f t="shared" si="317"/>
        <v>0.003875968992248062</v>
      </c>
      <c r="AA139" s="84">
        <v>4</v>
      </c>
      <c r="AB139" s="85">
        <f t="shared" si="318"/>
        <v>0.007751937984496124</v>
      </c>
      <c r="AC139" s="84">
        <v>3</v>
      </c>
      <c r="AD139" s="85">
        <f t="shared" si="319"/>
        <v>0.005813953488372093</v>
      </c>
      <c r="AE139" s="84">
        <v>0</v>
      </c>
      <c r="AF139" s="85">
        <f t="shared" si="320"/>
        <v>0</v>
      </c>
      <c r="AG139" s="84">
        <v>4</v>
      </c>
      <c r="AH139" s="85">
        <f t="shared" si="321"/>
        <v>0.007751937984496124</v>
      </c>
      <c r="AI139" s="84">
        <v>2</v>
      </c>
      <c r="AJ139" s="85">
        <f t="shared" si="322"/>
        <v>0.003875968992248062</v>
      </c>
      <c r="AK139" s="84">
        <v>1</v>
      </c>
      <c r="AL139" s="85">
        <f t="shared" si="323"/>
        <v>0.001937984496124031</v>
      </c>
      <c r="AM139" s="84">
        <v>2</v>
      </c>
      <c r="AN139" s="85">
        <f t="shared" si="324"/>
        <v>0.003875968992248062</v>
      </c>
      <c r="AO139" s="84">
        <v>1</v>
      </c>
      <c r="AP139" s="85">
        <f t="shared" si="325"/>
        <v>0.001937984496124031</v>
      </c>
      <c r="AQ139" s="84">
        <v>0</v>
      </c>
      <c r="AR139" s="85">
        <f t="shared" si="326"/>
        <v>0</v>
      </c>
      <c r="AS139" s="84">
        <v>0</v>
      </c>
      <c r="AT139" s="85">
        <f t="shared" si="327"/>
        <v>0</v>
      </c>
      <c r="AU139" s="84">
        <v>1</v>
      </c>
      <c r="AV139" s="85">
        <f t="shared" si="328"/>
        <v>0.001937984496124031</v>
      </c>
      <c r="AW139" s="44">
        <v>0</v>
      </c>
      <c r="AX139" s="47">
        <f t="shared" si="329"/>
        <v>0</v>
      </c>
      <c r="AY139" s="112"/>
    </row>
    <row r="140" spans="1:51" s="31" customFormat="1" ht="12.75">
      <c r="A140" s="112"/>
      <c r="B140" s="6">
        <v>74</v>
      </c>
      <c r="C140" s="7">
        <v>877</v>
      </c>
      <c r="D140" s="7">
        <v>555</v>
      </c>
      <c r="E140" s="7">
        <v>555</v>
      </c>
      <c r="F140" s="7">
        <v>4</v>
      </c>
      <c r="G140" s="7">
        <v>551</v>
      </c>
      <c r="H140" s="3">
        <f t="shared" si="308"/>
        <v>0.6328392246294184</v>
      </c>
      <c r="I140" s="16">
        <v>183</v>
      </c>
      <c r="J140" s="17">
        <f t="shared" si="309"/>
        <v>0.33212341197822143</v>
      </c>
      <c r="K140" s="58">
        <v>207</v>
      </c>
      <c r="L140" s="59">
        <f t="shared" si="310"/>
        <v>0.37568058076225047</v>
      </c>
      <c r="M140" s="20">
        <v>95</v>
      </c>
      <c r="N140" s="21">
        <f t="shared" si="311"/>
        <v>0.1724137931034483</v>
      </c>
      <c r="O140" s="18">
        <v>31</v>
      </c>
      <c r="P140" s="19">
        <f t="shared" si="312"/>
        <v>0.056261343012704176</v>
      </c>
      <c r="Q140" s="44">
        <f t="shared" si="313"/>
        <v>35</v>
      </c>
      <c r="R140" s="47">
        <f t="shared" si="314"/>
        <v>0.06352087114337568</v>
      </c>
      <c r="S140" s="112"/>
      <c r="T140" s="91"/>
      <c r="U140" s="84">
        <v>2</v>
      </c>
      <c r="V140" s="85">
        <f t="shared" si="315"/>
        <v>0.003629764065335753</v>
      </c>
      <c r="W140" s="84">
        <v>5</v>
      </c>
      <c r="X140" s="85">
        <f t="shared" si="316"/>
        <v>0.009074410163339383</v>
      </c>
      <c r="Y140" s="84">
        <v>4</v>
      </c>
      <c r="Z140" s="85">
        <f t="shared" si="317"/>
        <v>0.007259528130671506</v>
      </c>
      <c r="AA140" s="84">
        <v>0</v>
      </c>
      <c r="AB140" s="85">
        <f t="shared" si="318"/>
        <v>0</v>
      </c>
      <c r="AC140" s="84">
        <v>7</v>
      </c>
      <c r="AD140" s="85">
        <f t="shared" si="319"/>
        <v>0.012704174228675136</v>
      </c>
      <c r="AE140" s="84">
        <v>7</v>
      </c>
      <c r="AF140" s="85">
        <f t="shared" si="320"/>
        <v>0.012704174228675136</v>
      </c>
      <c r="AG140" s="84">
        <v>3</v>
      </c>
      <c r="AH140" s="85">
        <f t="shared" si="321"/>
        <v>0.0054446460980036296</v>
      </c>
      <c r="AI140" s="84">
        <v>4</v>
      </c>
      <c r="AJ140" s="85">
        <f t="shared" si="322"/>
        <v>0.007259528130671506</v>
      </c>
      <c r="AK140" s="84">
        <v>1</v>
      </c>
      <c r="AL140" s="85">
        <f t="shared" si="323"/>
        <v>0.0018148820326678765</v>
      </c>
      <c r="AM140" s="84">
        <v>1</v>
      </c>
      <c r="AN140" s="85">
        <f t="shared" si="324"/>
        <v>0.0018148820326678765</v>
      </c>
      <c r="AO140" s="84">
        <v>0</v>
      </c>
      <c r="AP140" s="85">
        <f t="shared" si="325"/>
        <v>0</v>
      </c>
      <c r="AQ140" s="84">
        <v>1</v>
      </c>
      <c r="AR140" s="85">
        <f t="shared" si="326"/>
        <v>0.0018148820326678765</v>
      </c>
      <c r="AS140" s="84">
        <v>0</v>
      </c>
      <c r="AT140" s="85">
        <f t="shared" si="327"/>
        <v>0</v>
      </c>
      <c r="AU140" s="84">
        <v>0</v>
      </c>
      <c r="AV140" s="85">
        <f t="shared" si="328"/>
        <v>0</v>
      </c>
      <c r="AW140" s="44">
        <v>0</v>
      </c>
      <c r="AX140" s="47">
        <f t="shared" si="329"/>
        <v>0</v>
      </c>
      <c r="AY140" s="112"/>
    </row>
    <row r="141" spans="1:51" s="31" customFormat="1" ht="12.75">
      <c r="A141" s="112"/>
      <c r="B141" s="6">
        <v>75</v>
      </c>
      <c r="C141" s="7">
        <v>634</v>
      </c>
      <c r="D141" s="7">
        <v>457</v>
      </c>
      <c r="E141" s="7">
        <v>457</v>
      </c>
      <c r="F141" s="7">
        <v>2</v>
      </c>
      <c r="G141" s="7">
        <v>455</v>
      </c>
      <c r="H141" s="3">
        <f t="shared" si="308"/>
        <v>0.7208201892744479</v>
      </c>
      <c r="I141" s="16">
        <v>147</v>
      </c>
      <c r="J141" s="17">
        <f t="shared" si="309"/>
        <v>0.3230769230769231</v>
      </c>
      <c r="K141" s="58">
        <v>171</v>
      </c>
      <c r="L141" s="59">
        <f t="shared" si="310"/>
        <v>0.3758241758241758</v>
      </c>
      <c r="M141" s="20">
        <v>73</v>
      </c>
      <c r="N141" s="21">
        <f t="shared" si="311"/>
        <v>0.16043956043956045</v>
      </c>
      <c r="O141" s="18">
        <v>34</v>
      </c>
      <c r="P141" s="19">
        <f t="shared" si="312"/>
        <v>0.07472527472527472</v>
      </c>
      <c r="Q141" s="44">
        <f t="shared" si="313"/>
        <v>30</v>
      </c>
      <c r="R141" s="47">
        <f t="shared" si="314"/>
        <v>0.06593406593406594</v>
      </c>
      <c r="S141" s="112"/>
      <c r="T141" s="91"/>
      <c r="U141" s="84">
        <v>1</v>
      </c>
      <c r="V141" s="85">
        <f t="shared" si="315"/>
        <v>0.002197802197802198</v>
      </c>
      <c r="W141" s="84">
        <v>3</v>
      </c>
      <c r="X141" s="85">
        <f t="shared" si="316"/>
        <v>0.006593406593406593</v>
      </c>
      <c r="Y141" s="84">
        <v>4</v>
      </c>
      <c r="Z141" s="85">
        <f t="shared" si="317"/>
        <v>0.008791208791208791</v>
      </c>
      <c r="AA141" s="84">
        <v>4</v>
      </c>
      <c r="AB141" s="85">
        <f t="shared" si="318"/>
        <v>0.008791208791208791</v>
      </c>
      <c r="AC141" s="84">
        <v>8</v>
      </c>
      <c r="AD141" s="85">
        <f t="shared" si="319"/>
        <v>0.017582417582417582</v>
      </c>
      <c r="AE141" s="84">
        <v>0</v>
      </c>
      <c r="AF141" s="85">
        <f t="shared" si="320"/>
        <v>0</v>
      </c>
      <c r="AG141" s="84">
        <v>2</v>
      </c>
      <c r="AH141" s="85">
        <f t="shared" si="321"/>
        <v>0.004395604395604396</v>
      </c>
      <c r="AI141" s="84">
        <v>2</v>
      </c>
      <c r="AJ141" s="85">
        <f t="shared" si="322"/>
        <v>0.004395604395604396</v>
      </c>
      <c r="AK141" s="84">
        <v>3</v>
      </c>
      <c r="AL141" s="85">
        <f t="shared" si="323"/>
        <v>0.006593406593406593</v>
      </c>
      <c r="AM141" s="84">
        <v>1</v>
      </c>
      <c r="AN141" s="85">
        <f t="shared" si="324"/>
        <v>0.002197802197802198</v>
      </c>
      <c r="AO141" s="84">
        <v>1</v>
      </c>
      <c r="AP141" s="85">
        <f t="shared" si="325"/>
        <v>0.002197802197802198</v>
      </c>
      <c r="AQ141" s="84">
        <v>1</v>
      </c>
      <c r="AR141" s="85">
        <f t="shared" si="326"/>
        <v>0.002197802197802198</v>
      </c>
      <c r="AS141" s="84">
        <v>0</v>
      </c>
      <c r="AT141" s="85">
        <f t="shared" si="327"/>
        <v>0</v>
      </c>
      <c r="AU141" s="84">
        <v>0</v>
      </c>
      <c r="AV141" s="85">
        <f t="shared" si="328"/>
        <v>0</v>
      </c>
      <c r="AW141" s="44">
        <v>0</v>
      </c>
      <c r="AX141" s="47">
        <f t="shared" si="329"/>
        <v>0</v>
      </c>
      <c r="AY141" s="112"/>
    </row>
    <row r="142" spans="1:51" s="31" customFormat="1" ht="12.75">
      <c r="A142" s="113"/>
      <c r="B142" s="6">
        <v>76</v>
      </c>
      <c r="C142" s="7">
        <v>710</v>
      </c>
      <c r="D142" s="7">
        <v>506</v>
      </c>
      <c r="E142" s="7">
        <v>505</v>
      </c>
      <c r="F142" s="7">
        <v>2</v>
      </c>
      <c r="G142" s="7">
        <v>503</v>
      </c>
      <c r="H142" s="3">
        <f t="shared" si="308"/>
        <v>0.7126760563380282</v>
      </c>
      <c r="I142" s="16">
        <v>153</v>
      </c>
      <c r="J142" s="17">
        <f t="shared" si="309"/>
        <v>0.30417495029821073</v>
      </c>
      <c r="K142" s="58">
        <v>201</v>
      </c>
      <c r="L142" s="59">
        <f t="shared" si="310"/>
        <v>0.3996023856858847</v>
      </c>
      <c r="M142" s="20">
        <v>68</v>
      </c>
      <c r="N142" s="21">
        <f t="shared" si="311"/>
        <v>0.13518886679920478</v>
      </c>
      <c r="O142" s="18">
        <v>55</v>
      </c>
      <c r="P142" s="19">
        <f t="shared" si="312"/>
        <v>0.10934393638170974</v>
      </c>
      <c r="Q142" s="44">
        <f t="shared" si="313"/>
        <v>26</v>
      </c>
      <c r="R142" s="47">
        <f t="shared" si="314"/>
        <v>0.05168986083499006</v>
      </c>
      <c r="S142" s="113"/>
      <c r="T142" s="92"/>
      <c r="U142" s="84">
        <v>5</v>
      </c>
      <c r="V142" s="85">
        <f t="shared" si="315"/>
        <v>0.009940357852882704</v>
      </c>
      <c r="W142" s="84">
        <v>4</v>
      </c>
      <c r="X142" s="85">
        <f t="shared" si="316"/>
        <v>0.007952286282306162</v>
      </c>
      <c r="Y142" s="84">
        <v>2</v>
      </c>
      <c r="Z142" s="85">
        <f t="shared" si="317"/>
        <v>0.003976143141153081</v>
      </c>
      <c r="AA142" s="84">
        <v>2</v>
      </c>
      <c r="AB142" s="85">
        <f t="shared" si="318"/>
        <v>0.003976143141153081</v>
      </c>
      <c r="AC142" s="84">
        <v>5</v>
      </c>
      <c r="AD142" s="85">
        <f t="shared" si="319"/>
        <v>0.009940357852882704</v>
      </c>
      <c r="AE142" s="84">
        <v>1</v>
      </c>
      <c r="AF142" s="85">
        <f t="shared" si="320"/>
        <v>0.0019880715705765406</v>
      </c>
      <c r="AG142" s="84">
        <v>6</v>
      </c>
      <c r="AH142" s="85">
        <f t="shared" si="321"/>
        <v>0.011928429423459244</v>
      </c>
      <c r="AI142" s="84">
        <v>0</v>
      </c>
      <c r="AJ142" s="85">
        <f t="shared" si="322"/>
        <v>0</v>
      </c>
      <c r="AK142" s="84">
        <v>1</v>
      </c>
      <c r="AL142" s="85">
        <f t="shared" si="323"/>
        <v>0.0019880715705765406</v>
      </c>
      <c r="AM142" s="84">
        <v>0</v>
      </c>
      <c r="AN142" s="85">
        <f t="shared" si="324"/>
        <v>0</v>
      </c>
      <c r="AO142" s="84">
        <v>0</v>
      </c>
      <c r="AP142" s="85">
        <f t="shared" si="325"/>
        <v>0</v>
      </c>
      <c r="AQ142" s="84">
        <v>0</v>
      </c>
      <c r="AR142" s="85">
        <f t="shared" si="326"/>
        <v>0</v>
      </c>
      <c r="AS142" s="84">
        <v>0</v>
      </c>
      <c r="AT142" s="85">
        <f t="shared" si="327"/>
        <v>0</v>
      </c>
      <c r="AU142" s="84">
        <v>0</v>
      </c>
      <c r="AV142" s="85">
        <f t="shared" si="328"/>
        <v>0</v>
      </c>
      <c r="AW142" s="44">
        <v>0</v>
      </c>
      <c r="AX142" s="47">
        <f t="shared" si="329"/>
        <v>0</v>
      </c>
      <c r="AY142" s="113"/>
    </row>
    <row r="143" spans="1:51" s="31" customFormat="1" ht="12.75">
      <c r="A143" s="5"/>
      <c r="B143" s="6"/>
      <c r="C143" s="6">
        <f>SUM(C136:C142)</f>
        <v>5952</v>
      </c>
      <c r="D143" s="6">
        <f>SUM(D136:D142)</f>
        <v>3752</v>
      </c>
      <c r="E143" s="6">
        <f>SUM(E136:E142)</f>
        <v>3750</v>
      </c>
      <c r="F143" s="6">
        <f>SUM(F136:F142)</f>
        <v>17</v>
      </c>
      <c r="G143" s="6">
        <f>SUM(G136:G142)</f>
        <v>3733</v>
      </c>
      <c r="H143" s="23">
        <f t="shared" si="308"/>
        <v>0.6303763440860215</v>
      </c>
      <c r="I143" s="24">
        <f>SUM(I136:I142)</f>
        <v>1264</v>
      </c>
      <c r="J143" s="25">
        <f t="shared" si="309"/>
        <v>0.33860166086257704</v>
      </c>
      <c r="K143" s="60">
        <f>SUM(K136:K142)</f>
        <v>1392</v>
      </c>
      <c r="L143" s="61">
        <f t="shared" si="310"/>
        <v>0.37289043664612914</v>
      </c>
      <c r="M143" s="28">
        <f>SUM(M136:M142)</f>
        <v>618</v>
      </c>
      <c r="N143" s="29">
        <f t="shared" si="311"/>
        <v>0.1655504955799625</v>
      </c>
      <c r="O143" s="26">
        <f>SUM(O136:O142)</f>
        <v>251</v>
      </c>
      <c r="P143" s="27">
        <f t="shared" si="312"/>
        <v>0.0672381462630592</v>
      </c>
      <c r="Q143" s="50">
        <f t="shared" si="313"/>
        <v>208</v>
      </c>
      <c r="R143" s="49">
        <f t="shared" si="314"/>
        <v>0.055719260648272165</v>
      </c>
      <c r="S143" s="30"/>
      <c r="T143" s="30"/>
      <c r="U143" s="66">
        <f>SUM(U136:U142)</f>
        <v>21</v>
      </c>
      <c r="V143" s="67">
        <f t="shared" si="315"/>
        <v>0.005625502276989017</v>
      </c>
      <c r="W143" s="66">
        <f>SUM(W136:W142)</f>
        <v>37</v>
      </c>
      <c r="X143" s="67">
        <f t="shared" si="316"/>
        <v>0.00991159924993303</v>
      </c>
      <c r="Y143" s="66">
        <f>SUM(Y136:Y142)</f>
        <v>23</v>
      </c>
      <c r="Z143" s="67">
        <f t="shared" si="317"/>
        <v>0.0061612643986070185</v>
      </c>
      <c r="AA143" s="66">
        <f>SUM(AA136:AA142)</f>
        <v>19</v>
      </c>
      <c r="AB143" s="67">
        <f t="shared" si="318"/>
        <v>0.005089740155371015</v>
      </c>
      <c r="AC143" s="66">
        <f>SUM(AC136:AC142)</f>
        <v>26</v>
      </c>
      <c r="AD143" s="67">
        <f t="shared" si="319"/>
        <v>0.006964907581034021</v>
      </c>
      <c r="AE143" s="66">
        <f>SUM(AE136:AE142)</f>
        <v>17</v>
      </c>
      <c r="AF143" s="67">
        <f t="shared" si="320"/>
        <v>0.004553978033753014</v>
      </c>
      <c r="AG143" s="66">
        <f>SUM(AG136:AG142)</f>
        <v>23</v>
      </c>
      <c r="AH143" s="67">
        <f t="shared" si="321"/>
        <v>0.0061612643986070185</v>
      </c>
      <c r="AI143" s="66">
        <f>SUM(AI136:AI142)</f>
        <v>12</v>
      </c>
      <c r="AJ143" s="67">
        <f t="shared" si="322"/>
        <v>0.0032145727297080095</v>
      </c>
      <c r="AK143" s="66">
        <f>SUM(AK136:AK142)</f>
        <v>14</v>
      </c>
      <c r="AL143" s="67">
        <f t="shared" si="323"/>
        <v>0.003750334851326011</v>
      </c>
      <c r="AM143" s="66">
        <f>SUM(AM136:AM142)</f>
        <v>5</v>
      </c>
      <c r="AN143" s="67">
        <f t="shared" si="324"/>
        <v>0.001339405304045004</v>
      </c>
      <c r="AO143" s="66">
        <f>SUM(AO136:AO142)</f>
        <v>2</v>
      </c>
      <c r="AP143" s="67">
        <f t="shared" si="325"/>
        <v>0.0005357621216180017</v>
      </c>
      <c r="AQ143" s="66">
        <f>SUM(AQ136:AQ142)</f>
        <v>2</v>
      </c>
      <c r="AR143" s="67">
        <f t="shared" si="326"/>
        <v>0.0005357621216180017</v>
      </c>
      <c r="AS143" s="66">
        <f>SUM(AS136:AS142)</f>
        <v>2</v>
      </c>
      <c r="AT143" s="67">
        <f t="shared" si="327"/>
        <v>0.0005357621216180017</v>
      </c>
      <c r="AU143" s="66">
        <f>SUM(AU136:AU142)</f>
        <v>2</v>
      </c>
      <c r="AV143" s="67">
        <f t="shared" si="328"/>
        <v>0.0005357621216180017</v>
      </c>
      <c r="AW143" s="50">
        <v>3</v>
      </c>
      <c r="AX143" s="49">
        <f t="shared" si="329"/>
        <v>0.0008036431824270024</v>
      </c>
      <c r="AY143" s="30"/>
    </row>
    <row r="144" spans="1:51" s="31" customFormat="1" ht="12.75">
      <c r="A144" s="5"/>
      <c r="B144" s="6"/>
      <c r="C144" s="6"/>
      <c r="D144" s="6"/>
      <c r="E144" s="6"/>
      <c r="F144" s="6"/>
      <c r="G144" s="6"/>
      <c r="H144" s="23"/>
      <c r="I144" s="32"/>
      <c r="J144" s="25"/>
      <c r="K144" s="62"/>
      <c r="L144" s="61"/>
      <c r="M144" s="34"/>
      <c r="N144" s="29"/>
      <c r="O144" s="33"/>
      <c r="P144" s="27"/>
      <c r="Q144" s="44"/>
      <c r="R144" s="49"/>
      <c r="S144" s="5"/>
      <c r="T144" s="5"/>
      <c r="U144" s="86"/>
      <c r="V144" s="67"/>
      <c r="W144" s="86"/>
      <c r="X144" s="67"/>
      <c r="Y144" s="86"/>
      <c r="Z144" s="67"/>
      <c r="AA144" s="86"/>
      <c r="AB144" s="67"/>
      <c r="AC144" s="86"/>
      <c r="AD144" s="67"/>
      <c r="AE144" s="86"/>
      <c r="AF144" s="67"/>
      <c r="AG144" s="86"/>
      <c r="AH144" s="67"/>
      <c r="AI144" s="86"/>
      <c r="AJ144" s="67"/>
      <c r="AK144" s="86"/>
      <c r="AL144" s="67"/>
      <c r="AM144" s="86"/>
      <c r="AN144" s="67"/>
      <c r="AO144" s="86"/>
      <c r="AP144" s="67"/>
      <c r="AQ144" s="86"/>
      <c r="AR144" s="67"/>
      <c r="AS144" s="86"/>
      <c r="AT144" s="67"/>
      <c r="AU144" s="86"/>
      <c r="AV144" s="67"/>
      <c r="AW144" s="44"/>
      <c r="AX144" s="49"/>
      <c r="AY144" s="5"/>
    </row>
    <row r="145" spans="1:51" s="31" customFormat="1" ht="12.75">
      <c r="A145" s="5"/>
      <c r="B145" s="6"/>
      <c r="C145" s="6"/>
      <c r="D145" s="6"/>
      <c r="E145" s="6"/>
      <c r="F145" s="6"/>
      <c r="G145" s="6"/>
      <c r="H145" s="23"/>
      <c r="I145" s="32"/>
      <c r="J145" s="25"/>
      <c r="K145" s="62"/>
      <c r="L145" s="61"/>
      <c r="M145" s="34"/>
      <c r="N145" s="29"/>
      <c r="O145" s="33"/>
      <c r="P145" s="27"/>
      <c r="Q145" s="44"/>
      <c r="R145" s="49"/>
      <c r="S145" s="5"/>
      <c r="T145" s="5"/>
      <c r="U145" s="86"/>
      <c r="V145" s="67"/>
      <c r="W145" s="86"/>
      <c r="X145" s="67"/>
      <c r="Y145" s="86"/>
      <c r="Z145" s="67"/>
      <c r="AA145" s="86"/>
      <c r="AB145" s="67"/>
      <c r="AC145" s="86"/>
      <c r="AD145" s="67"/>
      <c r="AE145" s="86"/>
      <c r="AF145" s="67"/>
      <c r="AG145" s="86"/>
      <c r="AH145" s="67"/>
      <c r="AI145" s="86"/>
      <c r="AJ145" s="67"/>
      <c r="AK145" s="86"/>
      <c r="AL145" s="67"/>
      <c r="AM145" s="86"/>
      <c r="AN145" s="67"/>
      <c r="AO145" s="86"/>
      <c r="AP145" s="67"/>
      <c r="AQ145" s="86"/>
      <c r="AR145" s="67"/>
      <c r="AS145" s="86"/>
      <c r="AT145" s="67"/>
      <c r="AU145" s="86"/>
      <c r="AV145" s="67"/>
      <c r="AW145" s="44"/>
      <c r="AX145" s="49"/>
      <c r="AY145" s="5"/>
    </row>
    <row r="146" spans="1:51" s="43" customFormat="1" ht="15.75">
      <c r="A146" s="93" t="s">
        <v>29</v>
      </c>
      <c r="B146" s="35"/>
      <c r="C146" s="35">
        <f>C$11+C$20+C$30+C$40+C$50+C$60+C$69+C$78+C$87+C$96+C$105+C$114+C$123+C$132+C143</f>
        <v>74856</v>
      </c>
      <c r="D146" s="35">
        <f>D$11+D$20+D$30+D$40+D$50+D$60+D$69+D$78+D$87+D$96+D$105+D$114+D$123+D$132+D143</f>
        <v>51424</v>
      </c>
      <c r="E146" s="35">
        <f>E$11+E$20+E$30+E$40+E$50+E$60+E$69+E$78+E$87+E$96+E$105+E$114+E$123+E$132+E143</f>
        <v>51405</v>
      </c>
      <c r="F146" s="35">
        <f>F$11+F$20+F$30+F$40+F$50+F$60+F$69+F$78+F$87+F$96+F$105+F$114+F$123+F$132+F143</f>
        <v>283</v>
      </c>
      <c r="G146" s="35">
        <f>G$11+G$20+G$30+G$40+G$50+G$60+G$69+G$78+G$87+G$96+G$105+G$114+G$123+G$132+G143</f>
        <v>51122</v>
      </c>
      <c r="H146" s="36">
        <f>$D146/$C146</f>
        <v>0.6869723201880945</v>
      </c>
      <c r="I146" s="37">
        <f>I$11+I$20+I$30+I$40+I$50+I$60+I$69+I$78+I$87+I$96+I$105+I$114+I$123+I$132+I143</f>
        <v>20281</v>
      </c>
      <c r="J146" s="38">
        <f>$I146/$G146</f>
        <v>0.39671765580376356</v>
      </c>
      <c r="K146" s="63">
        <f>K$11+K$20+K$30+K$40+K$50+K$60+K$69+K$78+K$87+K$96+K$105+K$114+K$123+K$132+K143</f>
        <v>17010</v>
      </c>
      <c r="L146" s="64">
        <f>$K146/$G146</f>
        <v>0.3327334611321936</v>
      </c>
      <c r="M146" s="41">
        <f>M$11+M$20+M$30+M$40+M$50+M$60+M$69+M$78+M$87+M$96+M$105+M$114+M$123+M$132+M143</f>
        <v>7808</v>
      </c>
      <c r="N146" s="42">
        <f>$M146/$G146</f>
        <v>0.15273267869019208</v>
      </c>
      <c r="O146" s="39">
        <f>O$11+O$20+O$30+O$40+O$50+O$60+O$69+O$78+O$87+O$96+O$105+O$114+O$123+O$132+O143</f>
        <v>3781</v>
      </c>
      <c r="P146" s="40">
        <f>$O146/$G146</f>
        <v>0.07396033019052463</v>
      </c>
      <c r="Q146" s="51">
        <f>U146+W146+Y146+AA146+AC146+AE146+AG146+AI146+AK146+AM146+AO146+AQ146+AS146+AU146+AW146</f>
        <v>2242</v>
      </c>
      <c r="R146" s="52">
        <f>$Q146/$G146</f>
        <v>0.04385587418332616</v>
      </c>
      <c r="S146" s="96"/>
      <c r="T146" s="96"/>
      <c r="U146" s="87">
        <f>U$11+U$20+U$30+U$40+U$50+U$60+U$69+U$78+U$87+U$96+U$105+U$114+U$123+U$132+U143</f>
        <v>256</v>
      </c>
      <c r="V146" s="88">
        <f>U146/$G146</f>
        <v>0.005007628809514495</v>
      </c>
      <c r="W146" s="87">
        <f>W$11+W$20+W$30+W$40+W$50+W$60+W$69+W$78+W$87+W$96+W$105+W$114+W$123+W$132+W143</f>
        <v>255</v>
      </c>
      <c r="X146" s="88">
        <f>$W146/$G146</f>
        <v>0.004988067759477329</v>
      </c>
      <c r="Y146" s="87">
        <f>Y$11+Y$20+Y$30+Y$40+Y$50+Y$60+Y$69+Y$78+Y$87+Y$96+Y$105+Y$114+Y$123+Y$132+Y143</f>
        <v>254</v>
      </c>
      <c r="Z146" s="88">
        <f>$Y146/$G146</f>
        <v>0.004968506709440163</v>
      </c>
      <c r="AA146" s="87">
        <f>AA$11+AA$20+AA$30+AA$40+AA$50+AA$60+AA$69+AA$78+AA$87+AA$96+AA$105+AA$114+AA$123+AA$132+AA143</f>
        <v>233</v>
      </c>
      <c r="AB146" s="88">
        <f>$AA146/$G146</f>
        <v>0.004557724658659677</v>
      </c>
      <c r="AC146" s="87">
        <f>AC$11+AC$20+AC$30+AC$40+AC$50+AC$60+AC$69+AC$78+AC$87+AC$96+AC$105+AC$114+AC$123+AC$132+AC143</f>
        <v>231</v>
      </c>
      <c r="AD146" s="88">
        <f>$AC146/$G146</f>
        <v>0.004518602558585345</v>
      </c>
      <c r="AE146" s="87">
        <f>AE$11+AE$20+AE$30+AE$40+AE$50+AE$60+AE$69+AE$78+AE$87+AE$96+AE$105+AE$114+AE$123+AE$132+AE143</f>
        <v>226</v>
      </c>
      <c r="AF146" s="88">
        <f>$AE146/$G146</f>
        <v>0.004420797308399515</v>
      </c>
      <c r="AG146" s="87">
        <f>AG$11+AG$20+AG$30+AG$40+AG$50+AG$60+AG$69+AG$78+AG$87+AG$96+AG$105+AG$114+AG$123+AG$132+AG143</f>
        <v>200</v>
      </c>
      <c r="AH146" s="88">
        <f>$AG146/$G146</f>
        <v>0.003912210007433199</v>
      </c>
      <c r="AI146" s="87">
        <f>AI$11+AI$20+AI$30+AI$40+AI$50+AI$60+AI$69+AI$78+AI$87+AI$96+AI$105+AI$114+AI$123+AI$132+AI143</f>
        <v>191</v>
      </c>
      <c r="AJ146" s="88">
        <f>$AI146/$G146</f>
        <v>0.003736160557098705</v>
      </c>
      <c r="AK146" s="87">
        <f>AK$11+AK$20+AK$30+AK$40+AK$50+AK$60+AK$69+AK$78+AK$87+AK$96+AK$105+AK$114+AK$123+AK$132+AK143</f>
        <v>129</v>
      </c>
      <c r="AL146" s="88">
        <f>$AK146/$G146</f>
        <v>0.0025233754547944135</v>
      </c>
      <c r="AM146" s="87">
        <f>AM$11+AM$20+AM$30+AM$40+AM$50+AM$60+AM$69+AM$78+AM$87+AM$96+AM$105+AM$114+AM$123+AM$132+AM143</f>
        <v>83</v>
      </c>
      <c r="AN146" s="88">
        <f>$AM146/$G146</f>
        <v>0.0016235671530847775</v>
      </c>
      <c r="AO146" s="87">
        <f>AO$11+AO$20+AO$30+AO$40+AO$50+AO$60+AO$69+AO$78+AO$87+AO$96+AO$105+AO$114+AO$123+AO$132+AO143</f>
        <v>72</v>
      </c>
      <c r="AP146" s="88">
        <f>$AO146/$G146</f>
        <v>0.0014083956026759517</v>
      </c>
      <c r="AQ146" s="87">
        <f>AQ$11+AQ$20+AQ$30+AQ$40+AQ$50+AQ$60+AQ$69+AQ$78+AQ$87+AQ$96+AQ$105+AQ$114+AQ$123+AQ$132+AQ143</f>
        <v>28</v>
      </c>
      <c r="AR146" s="88">
        <f>$AQ146/$G146</f>
        <v>0.0005477094010406479</v>
      </c>
      <c r="AS146" s="87">
        <f>AS$11+AS$20+AS$30+AS$40+AS$50+AS$60+AS$69+AS$78+AS$87+AS$96+AS$105+AS$114+AS$123+AS$132+AS143</f>
        <v>20</v>
      </c>
      <c r="AT146" s="88">
        <f>$AS146/$G146</f>
        <v>0.0003912210007433199</v>
      </c>
      <c r="AU146" s="87">
        <f>AU$11+AU$20+AU$30+AU$40+AU$50+AU$60+AU$69+AU$78+AU$87+AU$96+AU$105+AU$114+AU$123+AU$132+AU143</f>
        <v>18</v>
      </c>
      <c r="AV146" s="88">
        <f>$AU146/$G146</f>
        <v>0.0003520989006689879</v>
      </c>
      <c r="AW146" s="51">
        <f>AW11+AW20+AW30+AW40+AW50+AW60+AW69+AW78+AW87+AW96+AW105+AW114+AW123+AW132+AW143</f>
        <v>46</v>
      </c>
      <c r="AX146" s="52">
        <f>$AW146/$G146</f>
        <v>0.0008998083017096358</v>
      </c>
      <c r="AY146" s="96"/>
    </row>
    <row r="147" spans="1:51" s="13" customFormat="1" ht="12.75">
      <c r="A147" s="31"/>
      <c r="B147" s="6"/>
      <c r="C147" s="7"/>
      <c r="D147" s="7"/>
      <c r="E147" s="7"/>
      <c r="F147" s="7"/>
      <c r="G147" s="7"/>
      <c r="H147" s="3"/>
      <c r="I147" s="8"/>
      <c r="J147" s="17"/>
      <c r="K147" s="56"/>
      <c r="L147" s="59"/>
      <c r="M147" s="11"/>
      <c r="N147" s="21"/>
      <c r="O147" s="9"/>
      <c r="P147" s="19"/>
      <c r="Q147" s="44"/>
      <c r="R147" s="47"/>
      <c r="S147" s="31"/>
      <c r="T147" s="31"/>
      <c r="U147" s="82"/>
      <c r="V147" s="85"/>
      <c r="W147" s="82"/>
      <c r="X147" s="85"/>
      <c r="Y147" s="82"/>
      <c r="Z147" s="85"/>
      <c r="AA147" s="82"/>
      <c r="AB147" s="85"/>
      <c r="AC147" s="82"/>
      <c r="AD147" s="85"/>
      <c r="AE147" s="82"/>
      <c r="AF147" s="85"/>
      <c r="AG147" s="82"/>
      <c r="AH147" s="85"/>
      <c r="AI147" s="82"/>
      <c r="AJ147" s="85"/>
      <c r="AK147" s="82"/>
      <c r="AL147" s="85"/>
      <c r="AM147" s="82"/>
      <c r="AN147" s="85"/>
      <c r="AO147" s="82"/>
      <c r="AP147" s="85"/>
      <c r="AQ147" s="82"/>
      <c r="AR147" s="85"/>
      <c r="AS147" s="82"/>
      <c r="AT147" s="85"/>
      <c r="AU147" s="82"/>
      <c r="AV147" s="85"/>
      <c r="AW147" s="44"/>
      <c r="AX147" s="47"/>
      <c r="AY147" s="31"/>
    </row>
    <row r="148" spans="1:50" s="31" customFormat="1" ht="12.75">
      <c r="A148" s="53" t="s">
        <v>59</v>
      </c>
      <c r="B148" s="6"/>
      <c r="C148" s="6">
        <f>C$11+C$20+C$30+C$40+C$50+C$60+C$69+C$78+C$87+C$96+C$105+C$114+C$123+C$132</f>
        <v>68904</v>
      </c>
      <c r="D148" s="6">
        <f>D$11+D$20+D$30+D$40+D$50+D$60+D$69+D$78+D$87+D$96+D$105+D$114+D$123+D$132</f>
        <v>47672</v>
      </c>
      <c r="E148" s="6">
        <f>E$11+E$20+E$30+E$40+E$50+E$60+E$69+E$78+E$87+E$96+E$105+E$114+E$123+E$132</f>
        <v>47655</v>
      </c>
      <c r="F148" s="6">
        <f>F$11+F$20+F$30+F$40+F$50+F$60+F$69+F$78+F$87+F$96+F$105+F$114+F$123+F$132</f>
        <v>266</v>
      </c>
      <c r="G148" s="6">
        <f>G$11+G$20+G$30+G$40+G$50+G$60+G$69+G$78+G$87+G$96+G$105+G$114+G$123+G$132</f>
        <v>47389</v>
      </c>
      <c r="H148" s="23">
        <f>$D148/$C148</f>
        <v>0.6918611401370022</v>
      </c>
      <c r="I148" s="32">
        <f>I11+I20+I30+I40+I50+I60+I69+I78+I87+I96+I105+I114+I123+I132</f>
        <v>19017</v>
      </c>
      <c r="J148" s="25">
        <f>$I148/$G148</f>
        <v>0.4012956593302243</v>
      </c>
      <c r="K148" s="62">
        <f>K11+K20+K30+K40+K50+K60+K69+K78+K87+K96+K105+K114+K123+K132</f>
        <v>15618</v>
      </c>
      <c r="L148" s="61">
        <f>$K148/$G148</f>
        <v>0.32957015341112916</v>
      </c>
      <c r="M148" s="34">
        <f>M11+M20+M30+M40+M50+M60+M69+M78+M87+M96+M105+M114+M123+M132</f>
        <v>7190</v>
      </c>
      <c r="N148" s="29">
        <f>$M148/$G148</f>
        <v>0.15172297368587648</v>
      </c>
      <c r="O148" s="33">
        <f>O11+O20+O30+O40+O50+O60+O69+O78+O87+O96+O105+O114+O123+O132</f>
        <v>3530</v>
      </c>
      <c r="P148" s="27">
        <f>$O148/$G148</f>
        <v>0.07448986051615354</v>
      </c>
      <c r="Q148" s="50">
        <f>U148+W148+Y148+AA148+AC148+AE148+AG148+AI148+AK148+AM148+AO148+AQ148+AS148+AU148+AW148</f>
        <v>2034</v>
      </c>
      <c r="R148" s="49">
        <f>$Q148/$G148</f>
        <v>0.04292135305661651</v>
      </c>
      <c r="U148" s="86">
        <f>U11+U20+U30+U40+U50+U60+U69+U78+U87+U96+U105+U114+U123+U132</f>
        <v>235</v>
      </c>
      <c r="V148" s="67">
        <f>U148/$G148</f>
        <v>0.004958956719913904</v>
      </c>
      <c r="W148" s="86">
        <f>W11+W20+W30+W40+W50+W60+W69+W78+W87+W96+W105+W114+W123+W132</f>
        <v>218</v>
      </c>
      <c r="X148" s="67">
        <f>$W148/$G148</f>
        <v>0.004600223680600983</v>
      </c>
      <c r="Y148" s="86">
        <f>Y11+Y20+Y30+Y40+Y50+Y60+Y69+Y78+Y87+Y96+Y105+Y114+Y123+Y132</f>
        <v>231</v>
      </c>
      <c r="Z148" s="67">
        <f>$Y148/$G148</f>
        <v>0.0048745489459579225</v>
      </c>
      <c r="AA148" s="86">
        <f>AA11+AA20+AA30+AA40+AA50+AA60+AA69+AA78+AA87+AA96+AA105+AA114+AA123+AA132</f>
        <v>214</v>
      </c>
      <c r="AB148" s="67">
        <f>$AA148/$G148</f>
        <v>0.004515815906645002</v>
      </c>
      <c r="AC148" s="86">
        <f>AC11+AC20+AC30+AC40+AC50+AC60+AC69+AC78+AC87+AC96+AC105+AC114+AC123+AC132</f>
        <v>205</v>
      </c>
      <c r="AD148" s="67">
        <f>$AC148/$G148</f>
        <v>0.004325898415244044</v>
      </c>
      <c r="AE148" s="86">
        <f>AE11+AE20+AE30+AE40+AE50+AE60+AE69+AE78+AE87+AE96+AE105+AE114+AE123+AE132</f>
        <v>209</v>
      </c>
      <c r="AF148" s="67">
        <f>$AE148/$G148</f>
        <v>0.0044103061892000256</v>
      </c>
      <c r="AG148" s="86">
        <f>AG11+AG20+AG30+AG40+AG50+AG60+AG69+AG78+AG87+AG96+AG105+AG114+AG123+AG132</f>
        <v>177</v>
      </c>
      <c r="AH148" s="67">
        <f>$AG148/$G148</f>
        <v>0.0037350439975521745</v>
      </c>
      <c r="AI148" s="86">
        <f>AI11+AI20+AI30+AI40+AI50+AI60+AI69+AI78+AI87+AI96+AI105+AI114+AI123+AI132</f>
        <v>179</v>
      </c>
      <c r="AJ148" s="67">
        <f>$AI148/$G148</f>
        <v>0.0037772478845301653</v>
      </c>
      <c r="AK148" s="86">
        <f>AK11+AK20+AK30+AK40+AK50+AK60+AK69+AK78+AK87+AK96+AK105+AK114+AK123+AK132</f>
        <v>115</v>
      </c>
      <c r="AL148" s="67">
        <f>$AK148/$G148</f>
        <v>0.0024267235012344636</v>
      </c>
      <c r="AM148" s="86">
        <f>AM11+AM20+AM30+AM40+AM50+AM60+AM69+AM78+AM87+AM96+AM105+AM114+AM123+AM132</f>
        <v>78</v>
      </c>
      <c r="AN148" s="67">
        <f>$AM148/$G148</f>
        <v>0.0016459515921416362</v>
      </c>
      <c r="AO148" s="86">
        <f>AO11+AO20+AO30+AO40+AO50+AO60+AO69+AO78+AO87+AO96+AO105+AO114+AO123+AO132</f>
        <v>70</v>
      </c>
      <c r="AP148" s="67">
        <f>$AO148/$G148</f>
        <v>0.0014771360442296735</v>
      </c>
      <c r="AQ148" s="86">
        <f>AQ11+AQ20+AQ30+AQ40+AQ50+AQ60+AQ69+AQ78+AQ87+AQ96+AQ105+AQ114+AQ123+AQ132</f>
        <v>26</v>
      </c>
      <c r="AR148" s="67">
        <f>$AQ148/$G148</f>
        <v>0.0005486505307138788</v>
      </c>
      <c r="AS148" s="86">
        <f>AS11+AS20+AS30+AS40+AS50+AS60+AS69+AS78+AS87+AS96+AS105+AS114+AS123+AS132</f>
        <v>18</v>
      </c>
      <c r="AT148" s="67">
        <f>$AS148/$G148</f>
        <v>0.00037983498280191603</v>
      </c>
      <c r="AU148" s="86">
        <f>AU11+AU20+AU30+AU40+AU50+AU60+AU69+AU78+AU87+AU96+AU105+AU114+AU123+AU132</f>
        <v>16</v>
      </c>
      <c r="AV148" s="67">
        <f>$AU148/$G148</f>
        <v>0.00033763109582392537</v>
      </c>
      <c r="AW148" s="50">
        <f>AW146-AW143</f>
        <v>43</v>
      </c>
      <c r="AX148" s="49">
        <f>$AW148/$G148</f>
        <v>0.0009073835700267995</v>
      </c>
    </row>
  </sheetData>
  <sheetProtection/>
  <mergeCells count="63">
    <mergeCell ref="S127:S131"/>
    <mergeCell ref="S136:S142"/>
    <mergeCell ref="AA1:AB1"/>
    <mergeCell ref="Y1:Z1"/>
    <mergeCell ref="A136:A142"/>
    <mergeCell ref="AY136:AY142"/>
    <mergeCell ref="AQ1:AR1"/>
    <mergeCell ref="AI1:AJ1"/>
    <mergeCell ref="U1:V1"/>
    <mergeCell ref="AM1:AN1"/>
    <mergeCell ref="K1:L1"/>
    <mergeCell ref="M1:N1"/>
    <mergeCell ref="AE1:AF1"/>
    <mergeCell ref="S118:S122"/>
    <mergeCell ref="A82:A86"/>
    <mergeCell ref="AY82:AY86"/>
    <mergeCell ref="A91:A95"/>
    <mergeCell ref="AY91:AY95"/>
    <mergeCell ref="S82:S86"/>
    <mergeCell ref="S91:S95"/>
    <mergeCell ref="AU1:AV1"/>
    <mergeCell ref="I1:J1"/>
    <mergeCell ref="AG1:AH1"/>
    <mergeCell ref="O1:P1"/>
    <mergeCell ref="AK1:AL1"/>
    <mergeCell ref="AS1:AT1"/>
    <mergeCell ref="W1:X1"/>
    <mergeCell ref="AC1:AD1"/>
    <mergeCell ref="AO1:AP1"/>
    <mergeCell ref="A127:A131"/>
    <mergeCell ref="AY127:AY131"/>
    <mergeCell ref="A100:A104"/>
    <mergeCell ref="AY100:AY104"/>
    <mergeCell ref="A109:A113"/>
    <mergeCell ref="AY109:AY113"/>
    <mergeCell ref="A118:A122"/>
    <mergeCell ref="AY118:AY122"/>
    <mergeCell ref="S100:S104"/>
    <mergeCell ref="S109:S113"/>
    <mergeCell ref="A44:A49"/>
    <mergeCell ref="AY44:AY49"/>
    <mergeCell ref="A54:A59"/>
    <mergeCell ref="AY54:AY60"/>
    <mergeCell ref="S44:S49"/>
    <mergeCell ref="S54:S60"/>
    <mergeCell ref="A64:A68"/>
    <mergeCell ref="AY64:AY68"/>
    <mergeCell ref="A73:A77"/>
    <mergeCell ref="AY73:AY77"/>
    <mergeCell ref="S64:S68"/>
    <mergeCell ref="S73:S77"/>
    <mergeCell ref="A5:A10"/>
    <mergeCell ref="AY5:AY10"/>
    <mergeCell ref="A15:A19"/>
    <mergeCell ref="AY15:AY19"/>
    <mergeCell ref="S5:S10"/>
    <mergeCell ref="S15:S19"/>
    <mergeCell ref="A24:A29"/>
    <mergeCell ref="AY24:AY29"/>
    <mergeCell ref="A34:A39"/>
    <mergeCell ref="AY34:AY39"/>
    <mergeCell ref="S24:S29"/>
    <mergeCell ref="S34:S39"/>
  </mergeCells>
  <printOptions/>
  <pageMargins left="0.75" right="0.75" top="1" bottom="1" header="0.5" footer="0.5"/>
  <pageSetup horizontalDpi="600" verticalDpi="600" orientation="landscape" paperSize="8" scale="94" r:id="rId1"/>
  <rowBreaks count="2" manualBreakCount="2">
    <brk id="52" max="255" man="1"/>
    <brk id="10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 Attila</dc:creator>
  <cp:keywords/>
  <dc:description/>
  <cp:lastModifiedBy>Réka</cp:lastModifiedBy>
  <cp:lastPrinted>2014-04-09T10:49:14Z</cp:lastPrinted>
  <dcterms:created xsi:type="dcterms:W3CDTF">2004-06-10T13:57:29Z</dcterms:created>
  <dcterms:modified xsi:type="dcterms:W3CDTF">2014-04-15T11:32:57Z</dcterms:modified>
  <cp:category/>
  <cp:version/>
  <cp:contentType/>
  <cp:contentStatus/>
</cp:coreProperties>
</file>